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8\18_02_04_Personnel_etat\"/>
    </mc:Choice>
  </mc:AlternateContent>
  <xr:revisionPtr revIDLastSave="0" documentId="13_ncr:1_{66D3D35D-0B47-4215-B322-0C0557A4E541}" xr6:coauthVersionLast="47" xr6:coauthVersionMax="47" xr10:uidLastSave="{00000000-0000-0000-0000-000000000000}"/>
  <bookViews>
    <workbookView xWindow="-108" yWindow="-108" windowWidth="23256" windowHeight="12456" tabRatio="816" xr2:uid="{6D5CA1E1-2F36-42ED-A933-2E209698E509}"/>
  </bookViews>
  <sheets>
    <sheet name="2024" sheetId="67" r:id="rId1"/>
    <sheet name="2023" sheetId="66" r:id="rId2"/>
    <sheet name="2022" sheetId="65" r:id="rId3"/>
    <sheet name="2021" sheetId="64" r:id="rId4"/>
    <sheet name="2020" sheetId="63" r:id="rId5"/>
    <sheet name="2019" sheetId="62" r:id="rId6"/>
    <sheet name="2018" sheetId="61" r:id="rId7"/>
    <sheet name="2017" sheetId="60" r:id="rId8"/>
    <sheet name="2016" sheetId="59" r:id="rId9"/>
    <sheet name="2015" sheetId="56" r:id="rId10"/>
    <sheet name="2014" sheetId="49" r:id="rId11"/>
    <sheet name="2013" sheetId="50" r:id="rId12"/>
    <sheet name="2012" sheetId="51" r:id="rId13"/>
    <sheet name="2011" sheetId="52" r:id="rId14"/>
    <sheet name="2010" sheetId="53" r:id="rId15"/>
    <sheet name="2009" sheetId="54" r:id="rId16"/>
    <sheet name="2008" sheetId="55" r:id="rId17"/>
    <sheet name="2007" sheetId="57" r:id="rId18"/>
    <sheet name="2006" sheetId="58" r:id="rId19"/>
    <sheet name="série chronologique" sheetId="47" r:id="rId20"/>
  </sheets>
  <definedNames>
    <definedName name="_xlnm.Print_Titles" localSheetId="18">'2006'!$1:$11</definedName>
    <definedName name="_xlnm.Print_Titles" localSheetId="17">'2007'!$1:$11</definedName>
    <definedName name="_xlnm.Print_Titles" localSheetId="16">'2008'!$1:$11</definedName>
    <definedName name="_xlnm.Print_Titles" localSheetId="15">'2009'!$1:$11</definedName>
    <definedName name="_xlnm.Print_Titles" localSheetId="14">'2010'!$1:$11</definedName>
    <definedName name="_xlnm.Print_Titles" localSheetId="13">'2011'!$1:$11</definedName>
    <definedName name="_xlnm.Print_Titles" localSheetId="12">'2012'!$1:$11</definedName>
    <definedName name="_xlnm.Print_Titles" localSheetId="11">'2013'!$1:$11</definedName>
    <definedName name="_xlnm.Print_Titles" localSheetId="10">'2014'!$1:$11</definedName>
    <definedName name="_xlnm.Print_Titles" localSheetId="9">'2015'!$1:$11</definedName>
    <definedName name="_xlnm.Print_Titles" localSheetId="8">'2016'!$1:$11</definedName>
    <definedName name="_xlnm.Print_Titles" localSheetId="7">'2017'!$1:$11</definedName>
    <definedName name="_xlnm.Print_Titles" localSheetId="6">'2018'!$1:$11</definedName>
    <definedName name="_xlnm.Print_Titles" localSheetId="5">'2019'!$1:$11</definedName>
    <definedName name="_xlnm.Print_Titles" localSheetId="4">'2020'!$1:$11</definedName>
    <definedName name="_xlnm.Print_Titles" localSheetId="3">'2021'!$1:$11</definedName>
    <definedName name="_xlnm.Print_Titles" localSheetId="2">'2022'!$1:$11</definedName>
    <definedName name="_xlnm.Print_Titles" localSheetId="1">'2023'!$1:$11</definedName>
    <definedName name="_xlnm.Print_Titles" localSheetId="0">'2024'!$1:$11</definedName>
    <definedName name="_xlnm.Print_Titles" localSheetId="19">'série chronologique'!$1:$11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4" l="1"/>
  <c r="D22" i="64" s="1"/>
  <c r="D21" i="64"/>
  <c r="D20" i="64"/>
  <c r="D19" i="64"/>
  <c r="D18" i="64"/>
  <c r="D17" i="64"/>
  <c r="D16" i="64"/>
  <c r="D15" i="64"/>
  <c r="D14" i="64"/>
  <c r="D13" i="64"/>
  <c r="C12" i="64"/>
  <c r="D12" i="64"/>
  <c r="C23" i="64"/>
  <c r="D23" i="64" l="1"/>
</calcChain>
</file>

<file path=xl/sharedStrings.xml><?xml version="1.0" encoding="utf-8"?>
<sst xmlns="http://schemas.openxmlformats.org/spreadsheetml/2006/main" count="591" uniqueCount="97">
  <si>
    <t>Canton de Genève</t>
  </si>
  <si>
    <t>Situation en fin d'année</t>
  </si>
  <si>
    <t>Chancellerie d'Etat</t>
  </si>
  <si>
    <t>Pouvoir judiciaire</t>
  </si>
  <si>
    <t>Finances</t>
  </si>
  <si>
    <t>Office cantonal de la statistique - OCSTAT</t>
  </si>
  <si>
    <t>Nombre de personnes</t>
  </si>
  <si>
    <t>Nombre de postes</t>
  </si>
  <si>
    <t>employées</t>
  </si>
  <si>
    <t>Service du Grand Conseil</t>
  </si>
  <si>
    <t>Institutions</t>
  </si>
  <si>
    <t>Constructions et technologies de l'information</t>
  </si>
  <si>
    <t>Territoire</t>
  </si>
  <si>
    <t>Solidarité et emploi</t>
  </si>
  <si>
    <t>Economie et santé</t>
  </si>
  <si>
    <t>Total</t>
  </si>
  <si>
    <t>Personnel de l'administration cantonale,</t>
  </si>
  <si>
    <t>T 18.04.01</t>
  </si>
  <si>
    <t>occupés payés</t>
  </si>
  <si>
    <t>Chancellerie d’Etat</t>
  </si>
  <si>
    <t>Département des finances</t>
  </si>
  <si>
    <t>Département de l'instruction publique, de la culture et du sport</t>
  </si>
  <si>
    <t>Département de la sécurité, de la police et de l’environnement</t>
  </si>
  <si>
    <t>Département des constructions et des technologies de l’information</t>
  </si>
  <si>
    <t>Département de l'intérieur et de la mobilité</t>
  </si>
  <si>
    <t>Département de la solidarité et de l’emploi</t>
  </si>
  <si>
    <t>Département des affaires régionales, de l’économie et de la santé</t>
  </si>
  <si>
    <t>Secrétariat général du Grand Conseil</t>
  </si>
  <si>
    <t>Cour des comptes</t>
  </si>
  <si>
    <t>-</t>
  </si>
  <si>
    <t>Département de la sécurité</t>
  </si>
  <si>
    <t>Département de l'urbanisme</t>
  </si>
  <si>
    <t>Département de l'intérieur, de la mobilité et de l'environnement</t>
  </si>
  <si>
    <t>Département de la solidarité et de l'emploi</t>
  </si>
  <si>
    <t>Département des affaires régionales, de l'économie et de la santé</t>
  </si>
  <si>
    <r>
      <t>Source</t>
    </r>
    <r>
      <rPr>
        <i/>
        <sz val="8"/>
        <rFont val="Arial Narrow"/>
        <family val="2"/>
      </rPr>
      <t xml:space="preserve"> : Office du personnel de l'Etat</t>
    </r>
  </si>
  <si>
    <t xml:space="preserve">Présidence </t>
  </si>
  <si>
    <t>Département de la sécurité et de l'économie</t>
  </si>
  <si>
    <t>Département de l'aménagement, logement et énergie</t>
  </si>
  <si>
    <t xml:space="preserve">Département de l'environnement, du transport et de l'agriculture </t>
  </si>
  <si>
    <t>Département de l'emploi, des affaires sociales et de la santé</t>
  </si>
  <si>
    <t>Personnel permanent de l'administration cantonale et magistrats, par département ou entité,</t>
  </si>
  <si>
    <t>(2) Différence entre le nombre de postes budgétés et le nombre de postes occupés payés (vacance financière).</t>
  </si>
  <si>
    <t>vacants (2)</t>
  </si>
  <si>
    <r>
      <t xml:space="preserve">en 2014 </t>
    </r>
    <r>
      <rPr>
        <sz val="10"/>
        <rFont val="Arial Narrow"/>
        <family val="2"/>
      </rPr>
      <t>(1)</t>
    </r>
  </si>
  <si>
    <t>(1) Les effectifs publiés portent sur l'administration cantonale uniquement (Petit Etat), sans les établissements autonomes contrôlés par l'Etat. La statistique prend</t>
  </si>
  <si>
    <r>
      <t xml:space="preserve">en 2013 </t>
    </r>
    <r>
      <rPr>
        <sz val="10"/>
        <rFont val="Arial Narrow"/>
        <family val="2"/>
      </rPr>
      <t>(1)</t>
    </r>
  </si>
  <si>
    <r>
      <t xml:space="preserve">en 2012 </t>
    </r>
    <r>
      <rPr>
        <sz val="10"/>
        <rFont val="Arial Narrow"/>
        <family val="2"/>
      </rPr>
      <t>(1)</t>
    </r>
  </si>
  <si>
    <r>
      <t xml:space="preserve">en 2011 </t>
    </r>
    <r>
      <rPr>
        <sz val="10"/>
        <rFont val="Arial Narrow"/>
        <family val="2"/>
      </rPr>
      <t>(1)</t>
    </r>
  </si>
  <si>
    <r>
      <t xml:space="preserve">en 2010 </t>
    </r>
    <r>
      <rPr>
        <sz val="10"/>
        <rFont val="Arial Narrow"/>
        <family val="2"/>
      </rPr>
      <t>(1)</t>
    </r>
  </si>
  <si>
    <r>
      <t xml:space="preserve">en 2009 </t>
    </r>
    <r>
      <rPr>
        <sz val="10"/>
        <rFont val="Arial Narrow"/>
        <family val="2"/>
      </rPr>
      <t>(1)</t>
    </r>
  </si>
  <si>
    <t>(1) Les effectifs publiés portent sur l'administration cantonale uniquement (Petit Etat), sans les établissements autonomes contrôlés par l'Etat. La statistique ne prend</t>
  </si>
  <si>
    <t xml:space="preserve">     les auxiliaires, personnel temporaire et apprentis ne sont pas inclus.</t>
  </si>
  <si>
    <t xml:space="preserve">     en considération que les fonctions permanentes. Les magistrats (y compris les conseillers d'état, le chancelier et les juges de la cour des comptes) ainsi que </t>
  </si>
  <si>
    <r>
      <t xml:space="preserve">en 2008 </t>
    </r>
    <r>
      <rPr>
        <sz val="10"/>
        <rFont val="Arial Narrow"/>
        <family val="2"/>
      </rPr>
      <t>(1)</t>
    </r>
  </si>
  <si>
    <r>
      <t xml:space="preserve">en 2015 </t>
    </r>
    <r>
      <rPr>
        <sz val="10"/>
        <rFont val="Arial Narrow"/>
        <family val="2"/>
      </rPr>
      <t>(1)</t>
    </r>
  </si>
  <si>
    <t xml:space="preserve">     Les fonctions non permanentes (auxiliaires, personnel temporaire, apprentis) ne sont pas prises en compte. Avant 2010, les magistrats sont également écartés. </t>
  </si>
  <si>
    <r>
      <t xml:space="preserve">depuis 2004 </t>
    </r>
    <r>
      <rPr>
        <sz val="10"/>
        <rFont val="Arial Narrow"/>
        <family val="2"/>
      </rPr>
      <t>(1)</t>
    </r>
  </si>
  <si>
    <t xml:space="preserve">(1) Les effectifs publiés portent sur l'administration cantonale uniquement (Petit Etat), sans les établissements autonomes contrôlés par l'Etat. </t>
  </si>
  <si>
    <r>
      <t xml:space="preserve">en 2007 </t>
    </r>
    <r>
      <rPr>
        <sz val="10"/>
        <rFont val="Arial Narrow"/>
        <family val="2"/>
      </rPr>
      <t>(1)</t>
    </r>
  </si>
  <si>
    <t>Instruction publique</t>
  </si>
  <si>
    <r>
      <t xml:space="preserve">en 2006 </t>
    </r>
    <r>
      <rPr>
        <sz val="10"/>
        <rFont val="Arial Narrow"/>
        <family val="2"/>
      </rPr>
      <t>(1)</t>
    </r>
  </si>
  <si>
    <t>Date de mise à jour : 26.08.2016</t>
  </si>
  <si>
    <t>Personnel de l'administration cantonale, par département ou entité,</t>
  </si>
  <si>
    <t xml:space="preserve">     en considération les fonctions permanentes et les magistrats, à savoir les magistrats judiciaires titulaires, les conseillers d'état, le chancelier et les juges </t>
  </si>
  <si>
    <t xml:space="preserve">     de la cour des comptes. Les auxiliaires, personnel temporaire et apprentis ne sont pas inclus.</t>
  </si>
  <si>
    <r>
      <t xml:space="preserve">en 2016 </t>
    </r>
    <r>
      <rPr>
        <sz val="10"/>
        <rFont val="Arial Narrow"/>
        <family val="2"/>
      </rPr>
      <t>(1)</t>
    </r>
  </si>
  <si>
    <t>Date de mise à jour : 25.08.2017</t>
  </si>
  <si>
    <r>
      <t xml:space="preserve">en 2017 </t>
    </r>
    <r>
      <rPr>
        <sz val="10"/>
        <rFont val="Arial Narrow"/>
        <family val="2"/>
      </rPr>
      <t>(1)</t>
    </r>
  </si>
  <si>
    <t>Date de mise à jour : 22.10.2018</t>
  </si>
  <si>
    <r>
      <t xml:space="preserve">en 2018 </t>
    </r>
    <r>
      <rPr>
        <sz val="10"/>
        <rFont val="Arial Narrow"/>
        <family val="2"/>
      </rPr>
      <t>(1)</t>
    </r>
  </si>
  <si>
    <t>Présidence</t>
  </si>
  <si>
    <t>Département des finances et ressources humaines</t>
  </si>
  <si>
    <t>Département de l'Instruction publique, formation et jeunesse</t>
  </si>
  <si>
    <t xml:space="preserve">Département de la sécurité </t>
  </si>
  <si>
    <t>Département du territoire</t>
  </si>
  <si>
    <t>Département des infrastructures</t>
  </si>
  <si>
    <t>Département de l'emploi et santé</t>
  </si>
  <si>
    <t>Département de la cohésion sociale</t>
  </si>
  <si>
    <t xml:space="preserve">     Depuis 2010, prise en compte de l'ensemble des postes de magistrat (à savoir les magistrats judiciaires titulaires, les conseillers d'état, le chancelier </t>
  </si>
  <si>
    <t xml:space="preserve">     et les juges de la cour des comptes).</t>
  </si>
  <si>
    <t>Date de mise à jour : 09.08.2019</t>
  </si>
  <si>
    <t xml:space="preserve">Département de la sécurité, emploi et de la santé </t>
  </si>
  <si>
    <t>Département du développement économique</t>
  </si>
  <si>
    <t>Date de mise à jour : 26.06.2020</t>
  </si>
  <si>
    <r>
      <t xml:space="preserve">en 2019 </t>
    </r>
    <r>
      <rPr>
        <sz val="10"/>
        <rFont val="Arial Narrow"/>
        <family val="2"/>
      </rPr>
      <t>(1)</t>
    </r>
  </si>
  <si>
    <r>
      <t xml:space="preserve">en 2020 </t>
    </r>
    <r>
      <rPr>
        <sz val="10"/>
        <rFont val="Arial Narrow"/>
        <family val="2"/>
      </rPr>
      <t>(1)</t>
    </r>
  </si>
  <si>
    <t>Date de mise à jour : 24.09.2021</t>
  </si>
  <si>
    <t>///</t>
  </si>
  <si>
    <r>
      <t xml:space="preserve">en 2021 </t>
    </r>
    <r>
      <rPr>
        <sz val="10"/>
        <rFont val="Arial Narrow"/>
        <family val="2"/>
      </rPr>
      <t>(1)</t>
    </r>
  </si>
  <si>
    <t>Département de la sécurité, de la population et de la santé</t>
  </si>
  <si>
    <t>Département de l'économie et de l'emploi</t>
  </si>
  <si>
    <r>
      <t xml:space="preserve">en 2022 </t>
    </r>
    <r>
      <rPr>
        <sz val="10"/>
        <rFont val="Arial Narrow"/>
        <family val="2"/>
      </rPr>
      <t>(1)</t>
    </r>
  </si>
  <si>
    <t>Date de mise à jour : 17.05.2023</t>
  </si>
  <si>
    <r>
      <t xml:space="preserve">en 2023 </t>
    </r>
    <r>
      <rPr>
        <sz val="10"/>
        <rFont val="Arial Narrow"/>
        <family val="2"/>
      </rPr>
      <t>(1)</t>
    </r>
  </si>
  <si>
    <r>
      <t xml:space="preserve">en 2024 </t>
    </r>
    <r>
      <rPr>
        <sz val="10"/>
        <rFont val="Arial Narrow"/>
        <family val="2"/>
      </rPr>
      <t>(1)</t>
    </r>
  </si>
  <si>
    <t>Date de mise à jour : 21.05.2025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</si>
</sst>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 &quot;0.00"/>
    <numFmt numFmtId="165" formatCode="&quot; &quot;#,##0.00"/>
    <numFmt numFmtId="166" formatCode="#,##0.0"/>
  </numFmts>
  <fonts count="16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22"/>
      <name val="Arial Narrow"/>
      <family val="2"/>
    </font>
    <font>
      <b/>
      <sz val="8"/>
      <color indexed="22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03">
    <xf numFmtId="0" fontId="0" fillId="0" borderId="0" xfId="0"/>
    <xf numFmtId="3" fontId="1" fillId="0" borderId="0" xfId="0" applyNumberFormat="1" applyFont="1"/>
    <xf numFmtId="1" fontId="1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1" fillId="0" borderId="0" xfId="0" applyFont="1"/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/>
    <xf numFmtId="3" fontId="8" fillId="0" borderId="0" xfId="0" quotePrefix="1" applyNumberFormat="1" applyFont="1" applyBorder="1" applyAlignment="1">
      <alignment horizontal="left"/>
    </xf>
    <xf numFmtId="3" fontId="8" fillId="0" borderId="0" xfId="0" applyNumberFormat="1" applyFont="1"/>
    <xf numFmtId="1" fontId="9" fillId="0" borderId="0" xfId="0" applyNumberFormat="1" applyFont="1" applyFill="1" applyBorder="1" applyAlignment="1">
      <alignment horizontal="left"/>
    </xf>
    <xf numFmtId="3" fontId="8" fillId="0" borderId="1" xfId="0" applyNumberFormat="1" applyFont="1" applyBorder="1"/>
    <xf numFmtId="1" fontId="1" fillId="0" borderId="0" xfId="0" quotePrefix="1" applyNumberFormat="1" applyFont="1" applyFill="1" applyBorder="1" applyAlignment="1">
      <alignment horizontal="left"/>
    </xf>
    <xf numFmtId="0" fontId="3" fillId="0" borderId="0" xfId="0" quotePrefix="1" applyFont="1" applyAlignment="1">
      <alignment horizontal="left"/>
    </xf>
    <xf numFmtId="2" fontId="8" fillId="0" borderId="1" xfId="0" applyNumberFormat="1" applyFont="1" applyBorder="1"/>
    <xf numFmtId="2" fontId="8" fillId="0" borderId="0" xfId="0" applyNumberFormat="1" applyFont="1" applyBorder="1"/>
    <xf numFmtId="2" fontId="1" fillId="0" borderId="0" xfId="0" applyNumberFormat="1" applyFont="1"/>
    <xf numFmtId="2" fontId="1" fillId="0" borderId="0" xfId="0" applyNumberFormat="1" applyFont="1" applyBorder="1"/>
    <xf numFmtId="2" fontId="6" fillId="0" borderId="0" xfId="0" applyNumberFormat="1" applyFont="1" applyBorder="1"/>
    <xf numFmtId="3" fontId="1" fillId="0" borderId="0" xfId="0" applyNumberFormat="1" applyFont="1" applyFill="1" applyAlignment="1">
      <alignment horizontal="right"/>
    </xf>
    <xf numFmtId="2" fontId="9" fillId="0" borderId="0" xfId="0" applyNumberFormat="1" applyFont="1" applyBorder="1" applyAlignment="1">
      <alignment horizontal="right"/>
    </xf>
    <xf numFmtId="43" fontId="7" fillId="0" borderId="0" xfId="1" applyNumberFormat="1" applyFont="1" applyAlignment="1">
      <alignment horizontal="right"/>
    </xf>
    <xf numFmtId="43" fontId="8" fillId="0" borderId="1" xfId="1" applyNumberFormat="1" applyFont="1" applyBorder="1"/>
    <xf numFmtId="43" fontId="8" fillId="0" borderId="0" xfId="1" applyNumberFormat="1" applyFont="1" applyFill="1" applyBorder="1"/>
    <xf numFmtId="2" fontId="9" fillId="0" borderId="0" xfId="0" applyNumberFormat="1" applyFont="1" applyFill="1" applyBorder="1" applyAlignment="1">
      <alignment horizontal="right"/>
    </xf>
    <xf numFmtId="43" fontId="1" fillId="0" borderId="1" xfId="1" applyNumberFormat="1" applyFont="1" applyFill="1" applyBorder="1" applyAlignment="1">
      <alignment horizontal="right"/>
    </xf>
    <xf numFmtId="43" fontId="1" fillId="0" borderId="0" xfId="1" applyNumberFormat="1" applyFont="1" applyFill="1" applyBorder="1" applyAlignment="1">
      <alignment horizontal="right"/>
    </xf>
    <xf numFmtId="43" fontId="1" fillId="0" borderId="0" xfId="1" applyNumberFormat="1" applyFont="1"/>
    <xf numFmtId="3" fontId="11" fillId="0" borderId="0" xfId="0" applyNumberFormat="1" applyFont="1" applyAlignment="1"/>
    <xf numFmtId="3" fontId="12" fillId="0" borderId="0" xfId="0" applyNumberFormat="1" applyFont="1"/>
    <xf numFmtId="0" fontId="13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2" fillId="0" borderId="0" xfId="1" applyNumberFormat="1" applyFont="1" applyAlignment="1">
      <alignment horizontal="right"/>
    </xf>
    <xf numFmtId="0" fontId="1" fillId="0" borderId="0" xfId="0" applyNumberFormat="1" applyFont="1" applyBorder="1" applyAlignment="1">
      <alignment horizontal="left"/>
    </xf>
    <xf numFmtId="3" fontId="9" fillId="0" borderId="0" xfId="0" applyNumberFormat="1" applyFont="1" applyFill="1" applyAlignment="1">
      <alignment horizontal="right"/>
    </xf>
    <xf numFmtId="1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Alignment="1">
      <alignment horizontal="right"/>
    </xf>
    <xf numFmtId="164" fontId="10" fillId="0" borderId="0" xfId="1" applyNumberFormat="1" applyFont="1" applyFill="1" applyAlignment="1"/>
    <xf numFmtId="3" fontId="1" fillId="0" borderId="3" xfId="0" applyNumberFormat="1" applyFont="1" applyBorder="1"/>
    <xf numFmtId="2" fontId="1" fillId="0" borderId="3" xfId="0" applyNumberFormat="1" applyFont="1" applyBorder="1"/>
    <xf numFmtId="43" fontId="1" fillId="0" borderId="3" xfId="1" applyNumberFormat="1" applyFont="1" applyBorder="1"/>
    <xf numFmtId="165" fontId="10" fillId="0" borderId="0" xfId="1" applyNumberFormat="1" applyFont="1" applyFill="1" applyAlignment="1">
      <alignment horizontal="right"/>
    </xf>
    <xf numFmtId="2" fontId="1" fillId="0" borderId="0" xfId="0" applyNumberFormat="1" applyFont="1" applyBorder="1" applyAlignment="1"/>
    <xf numFmtId="3" fontId="9" fillId="0" borderId="0" xfId="0" applyNumberFormat="1" applyFont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9" fillId="0" borderId="0" xfId="0" applyNumberFormat="1" applyFont="1" applyFill="1" applyAlignment="1">
      <alignment horizontal="right"/>
    </xf>
    <xf numFmtId="4" fontId="10" fillId="0" borderId="0" xfId="0" applyNumberFormat="1" applyFont="1" applyFill="1" applyAlignment="1">
      <alignment horizontal="right"/>
    </xf>
    <xf numFmtId="0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1" fontId="0" fillId="0" borderId="0" xfId="0" quotePrefix="1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left"/>
    </xf>
    <xf numFmtId="165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>
      <alignment horizontal="right"/>
    </xf>
    <xf numFmtId="165" fontId="1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" fontId="14" fillId="0" borderId="0" xfId="0" quotePrefix="1" applyNumberFormat="1" applyFont="1" applyFill="1" applyBorder="1" applyAlignment="1">
      <alignment horizontal="left"/>
    </xf>
    <xf numFmtId="1" fontId="9" fillId="0" borderId="0" xfId="0" quotePrefix="1" applyNumberFormat="1" applyFont="1" applyFill="1" applyBorder="1" applyAlignment="1">
      <alignment horizontal="left"/>
    </xf>
    <xf numFmtId="166" fontId="9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0" fillId="0" borderId="0" xfId="0" applyNumberFormat="1" applyFont="1" applyFill="1" applyAlignment="1">
      <alignment horizontal="right"/>
    </xf>
    <xf numFmtId="166" fontId="10" fillId="0" borderId="0" xfId="1" applyNumberFormat="1" applyFont="1" applyFill="1" applyAlignment="1">
      <alignment horizontal="right"/>
    </xf>
    <xf numFmtId="166" fontId="10" fillId="0" borderId="0" xfId="1" applyNumberFormat="1" applyFont="1" applyFill="1" applyAlignment="1"/>
    <xf numFmtId="166" fontId="0" fillId="0" borderId="0" xfId="0" quotePrefix="1" applyNumberFormat="1" applyFont="1" applyFill="1" applyAlignment="1">
      <alignment horizontal="right"/>
    </xf>
    <xf numFmtId="165" fontId="0" fillId="0" borderId="0" xfId="1" quotePrefix="1" applyNumberFormat="1" applyFont="1" applyFill="1" applyBorder="1" applyAlignment="1">
      <alignment horizontal="right"/>
    </xf>
    <xf numFmtId="0" fontId="15" fillId="0" borderId="0" xfId="0" applyFont="1"/>
    <xf numFmtId="2" fontId="15" fillId="0" borderId="0" xfId="0" applyNumberFormat="1" applyFont="1" applyBorder="1"/>
    <xf numFmtId="43" fontId="7" fillId="0" borderId="0" xfId="2" applyNumberFormat="1" applyFont="1" applyAlignment="1">
      <alignment horizontal="right"/>
    </xf>
    <xf numFmtId="3" fontId="15" fillId="0" borderId="0" xfId="0" applyNumberFormat="1" applyFont="1"/>
    <xf numFmtId="2" fontId="2" fillId="0" borderId="0" xfId="0" applyNumberFormat="1" applyFont="1" applyBorder="1"/>
    <xf numFmtId="0" fontId="2" fillId="0" borderId="0" xfId="2" applyNumberFormat="1" applyFont="1" applyAlignment="1">
      <alignment horizontal="right"/>
    </xf>
    <xf numFmtId="3" fontId="2" fillId="0" borderId="0" xfId="0" applyNumberFormat="1" applyFont="1"/>
    <xf numFmtId="43" fontId="8" fillId="0" borderId="1" xfId="2" applyNumberFormat="1" applyFont="1" applyBorder="1"/>
    <xf numFmtId="43" fontId="8" fillId="0" borderId="0" xfId="2" applyNumberFormat="1" applyFont="1" applyFill="1" applyBorder="1"/>
    <xf numFmtId="3" fontId="15" fillId="0" borderId="0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43" fontId="15" fillId="0" borderId="1" xfId="2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43" fontId="15" fillId="0" borderId="0" xfId="2" applyNumberFormat="1" applyFont="1" applyFill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3" fontId="15" fillId="0" borderId="0" xfId="0" applyNumberFormat="1" applyFont="1" applyAlignment="1"/>
    <xf numFmtId="3" fontId="15" fillId="0" borderId="0" xfId="0" applyNumberFormat="1" applyFont="1" applyFill="1" applyAlignment="1">
      <alignment horizontal="right"/>
    </xf>
    <xf numFmtId="166" fontId="10" fillId="0" borderId="0" xfId="2" applyNumberFormat="1" applyFont="1" applyFill="1" applyAlignment="1"/>
    <xf numFmtId="166" fontId="15" fillId="0" borderId="0" xfId="0" applyNumberFormat="1" applyFont="1"/>
    <xf numFmtId="165" fontId="10" fillId="0" borderId="0" xfId="2" applyNumberFormat="1" applyFont="1" applyFill="1" applyAlignment="1">
      <alignment horizontal="right"/>
    </xf>
    <xf numFmtId="164" fontId="10" fillId="0" borderId="0" xfId="2" applyNumberFormat="1" applyFont="1" applyFill="1" applyAlignment="1"/>
    <xf numFmtId="43" fontId="15" fillId="0" borderId="0" xfId="2" applyNumberFormat="1" applyFont="1"/>
    <xf numFmtId="2" fontId="15" fillId="0" borderId="0" xfId="0" applyNumberFormat="1" applyFont="1" applyBorder="1" applyAlignment="1"/>
    <xf numFmtId="3" fontId="15" fillId="0" borderId="3" xfId="0" applyNumberFormat="1" applyFont="1" applyBorder="1"/>
    <xf numFmtId="2" fontId="15" fillId="0" borderId="3" xfId="0" applyNumberFormat="1" applyFont="1" applyBorder="1"/>
    <xf numFmtId="43" fontId="15" fillId="0" borderId="3" xfId="2" applyNumberFormat="1" applyFont="1" applyBorder="1"/>
    <xf numFmtId="2" fontId="15" fillId="0" borderId="0" xfId="0" applyNumberFormat="1" applyFont="1"/>
    <xf numFmtId="3" fontId="10" fillId="0" borderId="0" xfId="2" applyNumberFormat="1" applyFont="1" applyFill="1" applyAlignment="1">
      <alignment horizontal="right"/>
    </xf>
    <xf numFmtId="166" fontId="1" fillId="0" borderId="0" xfId="0" applyNumberFormat="1" applyFont="1" applyFill="1" applyBorder="1" applyAlignment="1">
      <alignment horizontal="right"/>
    </xf>
  </cellXfs>
  <cellStyles count="3">
    <cellStyle name="Milliers" xfId="1" builtinId="3"/>
    <cellStyle name="Milliers 2" xfId="2" xr:uid="{77FCA7E9-6C14-41BB-B392-86247497F05C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70659" name="Picture 7" descr="logo stat-ge">
          <a:extLst>
            <a:ext uri="{FF2B5EF4-FFF2-40B4-BE49-F238E27FC236}">
              <a16:creationId xmlns:a16="http://schemas.microsoft.com/office/drawing/2014/main" id="{4A52F280-01A4-1A16-33B6-6D206F60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59457" name="Picture 7" descr="logo stat-ge">
          <a:extLst>
            <a:ext uri="{FF2B5EF4-FFF2-40B4-BE49-F238E27FC236}">
              <a16:creationId xmlns:a16="http://schemas.microsoft.com/office/drawing/2014/main" id="{D0EF509F-1FBD-1D24-E6AB-4A867E2E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52298" name="Picture 7" descr="logo stat-ge">
          <a:extLst>
            <a:ext uri="{FF2B5EF4-FFF2-40B4-BE49-F238E27FC236}">
              <a16:creationId xmlns:a16="http://schemas.microsoft.com/office/drawing/2014/main" id="{2493581F-ECC9-82D1-504C-B301634B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53317" name="Picture 7" descr="logo stat-ge">
          <a:extLst>
            <a:ext uri="{FF2B5EF4-FFF2-40B4-BE49-F238E27FC236}">
              <a16:creationId xmlns:a16="http://schemas.microsoft.com/office/drawing/2014/main" id="{9D35A958-588D-32FF-2D19-8DCB9F87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54340" name="Picture 7" descr="logo stat-ge">
          <a:extLst>
            <a:ext uri="{FF2B5EF4-FFF2-40B4-BE49-F238E27FC236}">
              <a16:creationId xmlns:a16="http://schemas.microsoft.com/office/drawing/2014/main" id="{BB84B90C-55C2-5695-99D5-C078CB0D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55364" name="Picture 7" descr="logo stat-ge">
          <a:extLst>
            <a:ext uri="{FF2B5EF4-FFF2-40B4-BE49-F238E27FC236}">
              <a16:creationId xmlns:a16="http://schemas.microsoft.com/office/drawing/2014/main" id="{8BADB4C6-9B02-1C81-1621-4F7B5ACF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56387" name="Picture 7" descr="logo stat-ge">
          <a:extLst>
            <a:ext uri="{FF2B5EF4-FFF2-40B4-BE49-F238E27FC236}">
              <a16:creationId xmlns:a16="http://schemas.microsoft.com/office/drawing/2014/main" id="{788AB86B-3F0C-2738-9061-415D98353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57410" name="Picture 7" descr="logo stat-ge">
          <a:extLst>
            <a:ext uri="{FF2B5EF4-FFF2-40B4-BE49-F238E27FC236}">
              <a16:creationId xmlns:a16="http://schemas.microsoft.com/office/drawing/2014/main" id="{DE166D45-0723-7FB8-FBB2-22C963159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58434" name="Picture 7" descr="logo stat-ge">
          <a:extLst>
            <a:ext uri="{FF2B5EF4-FFF2-40B4-BE49-F238E27FC236}">
              <a16:creationId xmlns:a16="http://schemas.microsoft.com/office/drawing/2014/main" id="{692F4AEF-C351-735A-887F-4444ECEF7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0474" name="Picture 7" descr="logo stat-ge">
          <a:extLst>
            <a:ext uri="{FF2B5EF4-FFF2-40B4-BE49-F238E27FC236}">
              <a16:creationId xmlns:a16="http://schemas.microsoft.com/office/drawing/2014/main" id="{2DF91C89-49F3-E4E1-5CF7-5FEE026AD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1497" name="Picture 7" descr="logo stat-ge">
          <a:extLst>
            <a:ext uri="{FF2B5EF4-FFF2-40B4-BE49-F238E27FC236}">
              <a16:creationId xmlns:a16="http://schemas.microsoft.com/office/drawing/2014/main" id="{64D4489E-7642-B282-20C9-9DE9AD94F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9636" name="Picture 7" descr="logo stat-ge">
          <a:extLst>
            <a:ext uri="{FF2B5EF4-FFF2-40B4-BE49-F238E27FC236}">
              <a16:creationId xmlns:a16="http://schemas.microsoft.com/office/drawing/2014/main" id="{A18E4BF4-B769-D233-80D5-0E8E8F314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44140" name="Picture 7" descr="logo stat-ge">
          <a:extLst>
            <a:ext uri="{FF2B5EF4-FFF2-40B4-BE49-F238E27FC236}">
              <a16:creationId xmlns:a16="http://schemas.microsoft.com/office/drawing/2014/main" id="{7936F452-1645-614C-4602-BA2C02909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8614" name="Picture 7" descr="logo stat-ge">
          <a:extLst>
            <a:ext uri="{FF2B5EF4-FFF2-40B4-BE49-F238E27FC236}">
              <a16:creationId xmlns:a16="http://schemas.microsoft.com/office/drawing/2014/main" id="{7F233CDC-87CF-A752-C33F-041EA7F63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7591" name="Picture 7" descr="logo stat-ge">
          <a:extLst>
            <a:ext uri="{FF2B5EF4-FFF2-40B4-BE49-F238E27FC236}">
              <a16:creationId xmlns:a16="http://schemas.microsoft.com/office/drawing/2014/main" id="{317B641D-42DE-AF94-92CB-3BAD373F1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6575" name="Picture 7" descr="logo stat-ge">
          <a:extLst>
            <a:ext uri="{FF2B5EF4-FFF2-40B4-BE49-F238E27FC236}">
              <a16:creationId xmlns:a16="http://schemas.microsoft.com/office/drawing/2014/main" id="{75A022F8-6F8C-FEC2-58C0-476E854FE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5555" name="Picture 7" descr="logo stat-ge">
          <a:extLst>
            <a:ext uri="{FF2B5EF4-FFF2-40B4-BE49-F238E27FC236}">
              <a16:creationId xmlns:a16="http://schemas.microsoft.com/office/drawing/2014/main" id="{8D56761D-976C-E4FA-E39C-F21C52F5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4539" name="Picture 7" descr="logo stat-ge">
          <a:extLst>
            <a:ext uri="{FF2B5EF4-FFF2-40B4-BE49-F238E27FC236}">
              <a16:creationId xmlns:a16="http://schemas.microsoft.com/office/drawing/2014/main" id="{CDA2FBD0-2FE0-B3B0-5366-3588FB6C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3524" name="Picture 7" descr="logo stat-ge">
          <a:extLst>
            <a:ext uri="{FF2B5EF4-FFF2-40B4-BE49-F238E27FC236}">
              <a16:creationId xmlns:a16="http://schemas.microsoft.com/office/drawing/2014/main" id="{83F70D98-A3F3-1931-42AC-17183EE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3</xdr:col>
      <xdr:colOff>847725</xdr:colOff>
      <xdr:row>1</xdr:row>
      <xdr:rowOff>9525</xdr:rowOff>
    </xdr:to>
    <xdr:pic>
      <xdr:nvPicPr>
        <xdr:cNvPr id="62505" name="Picture 7" descr="logo stat-ge">
          <a:extLst>
            <a:ext uri="{FF2B5EF4-FFF2-40B4-BE49-F238E27FC236}">
              <a16:creationId xmlns:a16="http://schemas.microsoft.com/office/drawing/2014/main" id="{C8AEF99C-5B0D-0789-7E4A-A0BECD16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A512-FCF9-4A2B-B21E-972FC0320488}">
  <dimension ref="A1:G47"/>
  <sheetViews>
    <sheetView tabSelected="1"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75" customWidth="1"/>
    <col min="2" max="2" width="20" style="100" bestFit="1" customWidth="1"/>
    <col min="3" max="3" width="18" style="100" customWidth="1"/>
    <col min="4" max="4" width="18" style="95" customWidth="1"/>
    <col min="5" max="16384" width="16" style="75"/>
  </cols>
  <sheetData>
    <row r="1" spans="1:4" s="72" customFormat="1" ht="34.5" customHeight="1" x14ac:dyDescent="0.3">
      <c r="A1" s="35" t="s">
        <v>5</v>
      </c>
      <c r="B1"/>
      <c r="C1"/>
      <c r="D1"/>
    </row>
    <row r="2" spans="1:4" s="72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73"/>
      <c r="C3" s="73"/>
      <c r="D3" s="74"/>
    </row>
    <row r="4" spans="1:4" s="78" customFormat="1" ht="15" customHeight="1" x14ac:dyDescent="0.3">
      <c r="A4" s="57" t="s">
        <v>95</v>
      </c>
      <c r="B4" s="76"/>
      <c r="C4" s="76"/>
      <c r="D4" s="77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79"/>
    </row>
    <row r="7" spans="1:4" ht="3.9" customHeight="1" x14ac:dyDescent="0.3">
      <c r="A7" s="3"/>
      <c r="B7" s="20"/>
      <c r="C7" s="20"/>
      <c r="D7" s="80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82" customFormat="1" ht="12" customHeight="1" x14ac:dyDescent="0.2">
      <c r="A9" s="81"/>
      <c r="B9" s="29" t="s">
        <v>8</v>
      </c>
      <c r="C9" s="29" t="s">
        <v>18</v>
      </c>
      <c r="D9" s="29" t="s">
        <v>43</v>
      </c>
    </row>
    <row r="10" spans="1:4" s="82" customFormat="1" ht="3.9" customHeight="1" x14ac:dyDescent="0.2">
      <c r="A10" s="83"/>
      <c r="B10" s="84"/>
      <c r="C10" s="84"/>
      <c r="D10" s="85"/>
    </row>
    <row r="11" spans="1:4" s="82" customFormat="1" ht="3.9" customHeight="1" x14ac:dyDescent="0.2">
      <c r="A11" s="81"/>
      <c r="B11" s="86"/>
      <c r="C11" s="86"/>
      <c r="D11" s="87"/>
    </row>
    <row r="12" spans="1:4" ht="18.75" customHeight="1" x14ac:dyDescent="0.2">
      <c r="A12" s="64" t="s">
        <v>2</v>
      </c>
      <c r="B12" s="40">
        <v>126</v>
      </c>
      <c r="C12" s="90">
        <v>118.7</v>
      </c>
      <c r="D12" s="88">
        <v>2.5</v>
      </c>
    </row>
    <row r="13" spans="1:4" s="89" customFormat="1" ht="12" customHeight="1" x14ac:dyDescent="0.2">
      <c r="A13" s="55" t="s">
        <v>72</v>
      </c>
      <c r="B13" s="40">
        <v>1168</v>
      </c>
      <c r="C13" s="40">
        <v>1074.7</v>
      </c>
      <c r="D13" s="65">
        <v>28.4</v>
      </c>
    </row>
    <row r="14" spans="1:4" ht="12" customHeight="1" x14ac:dyDescent="0.2">
      <c r="A14" s="64" t="s">
        <v>73</v>
      </c>
      <c r="B14" s="90">
        <v>11019</v>
      </c>
      <c r="C14" s="40">
        <v>9114</v>
      </c>
      <c r="D14" s="65">
        <v>108.4</v>
      </c>
    </row>
    <row r="15" spans="1:4" ht="12" customHeight="1" x14ac:dyDescent="0.2">
      <c r="A15" s="55" t="s">
        <v>90</v>
      </c>
      <c r="B15" s="90">
        <v>4308</v>
      </c>
      <c r="C15" s="40">
        <v>4164</v>
      </c>
      <c r="D15" s="65">
        <v>116.6</v>
      </c>
    </row>
    <row r="16" spans="1:4" ht="12" customHeight="1" x14ac:dyDescent="0.2">
      <c r="A16" s="55" t="s">
        <v>75</v>
      </c>
      <c r="B16" s="90">
        <v>1036</v>
      </c>
      <c r="C16" s="90">
        <v>947.4</v>
      </c>
      <c r="D16" s="88">
        <v>55.2</v>
      </c>
    </row>
    <row r="17" spans="1:7" ht="12" customHeight="1" x14ac:dyDescent="0.2">
      <c r="A17" s="55" t="s">
        <v>76</v>
      </c>
      <c r="B17" s="90">
        <v>576</v>
      </c>
      <c r="C17" s="90">
        <v>530.6</v>
      </c>
      <c r="D17" s="88">
        <v>36.9</v>
      </c>
    </row>
    <row r="18" spans="1:7" ht="12" customHeight="1" x14ac:dyDescent="0.2">
      <c r="A18" s="55" t="s">
        <v>91</v>
      </c>
      <c r="B18" s="90">
        <v>419</v>
      </c>
      <c r="C18" s="90">
        <v>382.8</v>
      </c>
      <c r="D18" s="88">
        <v>50.8</v>
      </c>
    </row>
    <row r="19" spans="1:7" ht="12" customHeight="1" x14ac:dyDescent="0.2">
      <c r="A19" s="64" t="s">
        <v>78</v>
      </c>
      <c r="B19" s="90">
        <v>505</v>
      </c>
      <c r="C19" s="90">
        <v>449.4</v>
      </c>
      <c r="D19" s="88">
        <v>18.2</v>
      </c>
    </row>
    <row r="20" spans="1:7" ht="12" customHeight="1" x14ac:dyDescent="0.2">
      <c r="A20" s="55" t="s">
        <v>27</v>
      </c>
      <c r="B20" s="40">
        <v>27</v>
      </c>
      <c r="C20" s="90">
        <v>21.9</v>
      </c>
      <c r="D20" s="88">
        <v>2.4</v>
      </c>
    </row>
    <row r="21" spans="1:7" ht="12" customHeight="1" x14ac:dyDescent="0.2">
      <c r="A21" s="64" t="s">
        <v>28</v>
      </c>
      <c r="B21" s="90">
        <v>3</v>
      </c>
      <c r="C21" s="90">
        <v>3</v>
      </c>
      <c r="D21" s="70">
        <v>0</v>
      </c>
    </row>
    <row r="22" spans="1:7" ht="15.75" customHeight="1" x14ac:dyDescent="0.2">
      <c r="A22" s="55" t="s">
        <v>3</v>
      </c>
      <c r="B22" s="40">
        <v>914</v>
      </c>
      <c r="C22" s="40">
        <v>824.2</v>
      </c>
      <c r="D22" s="65">
        <v>11.2</v>
      </c>
    </row>
    <row r="23" spans="1:7" ht="15.75" customHeight="1" x14ac:dyDescent="0.2">
      <c r="A23" s="41" t="s">
        <v>15</v>
      </c>
      <c r="B23" s="42">
        <v>20101</v>
      </c>
      <c r="C23" s="101">
        <v>17631</v>
      </c>
      <c r="D23" s="91">
        <v>430.5</v>
      </c>
      <c r="G23" s="92"/>
    </row>
    <row r="24" spans="1:7" ht="15.75" customHeight="1" x14ac:dyDescent="0.2">
      <c r="A24" s="41"/>
      <c r="B24" s="42"/>
      <c r="C24" s="93"/>
      <c r="D24" s="94"/>
    </row>
    <row r="25" spans="1:7" ht="12" customHeight="1" x14ac:dyDescent="0.2">
      <c r="A25" s="54" t="s">
        <v>45</v>
      </c>
      <c r="B25" s="95"/>
      <c r="C25" s="33"/>
      <c r="D25" s="89"/>
    </row>
    <row r="26" spans="1:7" ht="12" customHeight="1" x14ac:dyDescent="0.2">
      <c r="A26" s="54" t="s">
        <v>64</v>
      </c>
      <c r="B26" s="95"/>
      <c r="C26" s="33"/>
      <c r="D26" s="89"/>
    </row>
    <row r="27" spans="1:7" ht="12" customHeight="1" x14ac:dyDescent="0.2">
      <c r="A27" s="56" t="s">
        <v>65</v>
      </c>
      <c r="B27" s="95"/>
      <c r="C27" s="33"/>
      <c r="D27" s="89"/>
    </row>
    <row r="28" spans="1:7" ht="12" customHeight="1" x14ac:dyDescent="0.2">
      <c r="A28" s="54" t="s">
        <v>42</v>
      </c>
      <c r="B28" s="96"/>
      <c r="C28" s="96"/>
    </row>
    <row r="29" spans="1:7" ht="15.9" customHeight="1" x14ac:dyDescent="0.2">
      <c r="A29" s="18" t="s">
        <v>35</v>
      </c>
      <c r="B29" s="95"/>
      <c r="C29" s="34"/>
      <c r="D29" s="40" t="s">
        <v>96</v>
      </c>
    </row>
    <row r="30" spans="1:7" ht="3.9" customHeight="1" x14ac:dyDescent="0.2">
      <c r="A30" s="97"/>
      <c r="B30" s="98"/>
      <c r="C30" s="98"/>
      <c r="D30" s="99"/>
    </row>
    <row r="47" spans="1:1" ht="9.9" customHeight="1" x14ac:dyDescent="0.2">
      <c r="A47" s="9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668A-75AE-4DCB-A374-A6312646666D}">
  <dimension ref="A1:D29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55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36</v>
      </c>
      <c r="B12" s="40">
        <v>200</v>
      </c>
      <c r="C12" s="50">
        <v>170.5</v>
      </c>
      <c r="D12" s="59">
        <v>5.65</v>
      </c>
    </row>
    <row r="13" spans="1:4" s="8" customFormat="1" ht="12" customHeight="1" x14ac:dyDescent="0.2">
      <c r="A13" s="15" t="s">
        <v>20</v>
      </c>
      <c r="B13" s="40">
        <v>1305</v>
      </c>
      <c r="C13" s="51">
        <v>1207</v>
      </c>
      <c r="D13" s="60">
        <v>63.45</v>
      </c>
    </row>
    <row r="14" spans="1:4" ht="12" customHeight="1" x14ac:dyDescent="0.2">
      <c r="A14" s="15" t="s">
        <v>21</v>
      </c>
      <c r="B14" s="24">
        <v>9331</v>
      </c>
      <c r="C14" s="51">
        <v>7675.7</v>
      </c>
      <c r="D14" s="60">
        <v>37.450000000000003</v>
      </c>
    </row>
    <row r="15" spans="1:4" ht="12" customHeight="1" x14ac:dyDescent="0.2">
      <c r="A15" s="15" t="s">
        <v>37</v>
      </c>
      <c r="B15" s="24">
        <v>3701</v>
      </c>
      <c r="C15" s="51">
        <v>3574.2</v>
      </c>
      <c r="D15" s="60">
        <v>172.35</v>
      </c>
    </row>
    <row r="16" spans="1:4" ht="12" customHeight="1" x14ac:dyDescent="0.2">
      <c r="A16" s="2" t="s">
        <v>38</v>
      </c>
      <c r="B16" s="24">
        <v>449</v>
      </c>
      <c r="C16" s="50">
        <v>404.2</v>
      </c>
      <c r="D16" s="59">
        <v>20</v>
      </c>
    </row>
    <row r="17" spans="1:4" ht="12" customHeight="1" x14ac:dyDescent="0.2">
      <c r="A17" s="2" t="s">
        <v>39</v>
      </c>
      <c r="B17" s="24">
        <v>681</v>
      </c>
      <c r="C17" s="50">
        <v>626.70000000000005</v>
      </c>
      <c r="D17" s="59">
        <v>24.7</v>
      </c>
    </row>
    <row r="18" spans="1:4" ht="12" customHeight="1" x14ac:dyDescent="0.2">
      <c r="A18" s="2" t="s">
        <v>40</v>
      </c>
      <c r="B18" s="24">
        <v>756</v>
      </c>
      <c r="C18" s="50">
        <v>664.9</v>
      </c>
      <c r="D18" s="59">
        <v>34.1</v>
      </c>
    </row>
    <row r="19" spans="1:4" ht="12" customHeight="1" x14ac:dyDescent="0.2">
      <c r="A19" s="17" t="s">
        <v>27</v>
      </c>
      <c r="B19" s="24">
        <v>26</v>
      </c>
      <c r="C19" s="50">
        <v>22.25</v>
      </c>
      <c r="D19" s="59">
        <v>2.0499999999999998</v>
      </c>
    </row>
    <row r="20" spans="1:4" ht="12" customHeight="1" x14ac:dyDescent="0.2">
      <c r="A20" s="17" t="s">
        <v>28</v>
      </c>
      <c r="B20" s="40">
        <v>3</v>
      </c>
      <c r="C20" s="50">
        <v>3</v>
      </c>
      <c r="D20" s="59">
        <v>0</v>
      </c>
    </row>
    <row r="21" spans="1:4" ht="12" customHeight="1" x14ac:dyDescent="0.2">
      <c r="A21" s="55" t="s">
        <v>3</v>
      </c>
      <c r="B21" s="24">
        <v>775</v>
      </c>
      <c r="C21" s="50">
        <v>698.9</v>
      </c>
      <c r="D21" s="59">
        <v>20.55</v>
      </c>
    </row>
    <row r="22" spans="1:4" ht="15.75" customHeight="1" x14ac:dyDescent="0.2">
      <c r="A22" s="41" t="s">
        <v>15</v>
      </c>
      <c r="B22" s="42">
        <v>17227</v>
      </c>
      <c r="C22" s="52">
        <v>15047.35</v>
      </c>
      <c r="D22" s="61">
        <v>380.3</v>
      </c>
    </row>
    <row r="23" spans="1:4" ht="15.75" customHeight="1" x14ac:dyDescent="0.2">
      <c r="A23" s="41"/>
      <c r="B23" s="42"/>
      <c r="C23" s="47"/>
      <c r="D23" s="43"/>
    </row>
    <row r="24" spans="1:4" ht="12" customHeight="1" x14ac:dyDescent="0.2">
      <c r="A24" s="54" t="s">
        <v>45</v>
      </c>
      <c r="B24" s="32"/>
      <c r="C24" s="33"/>
      <c r="D24" s="8"/>
    </row>
    <row r="25" spans="1:4" ht="12" customHeight="1" x14ac:dyDescent="0.2">
      <c r="A25" s="54" t="s">
        <v>64</v>
      </c>
      <c r="B25" s="32"/>
      <c r="C25" s="33"/>
      <c r="D25" s="8"/>
    </row>
    <row r="26" spans="1:4" ht="12" customHeight="1" x14ac:dyDescent="0.2">
      <c r="A26" s="56" t="s">
        <v>65</v>
      </c>
      <c r="B26" s="32"/>
      <c r="C26" s="33"/>
      <c r="D26" s="8"/>
    </row>
    <row r="27" spans="1:4" ht="12" customHeight="1" x14ac:dyDescent="0.2">
      <c r="A27" s="54" t="s">
        <v>42</v>
      </c>
      <c r="B27" s="48"/>
      <c r="C27" s="48"/>
    </row>
    <row r="28" spans="1:4" ht="15.9" customHeight="1" x14ac:dyDescent="0.2">
      <c r="A28" s="18" t="s">
        <v>35</v>
      </c>
      <c r="B28" s="32"/>
      <c r="C28" s="34"/>
      <c r="D28" s="49" t="s">
        <v>62</v>
      </c>
    </row>
    <row r="29" spans="1:4" ht="3.9" customHeight="1" x14ac:dyDescent="0.2">
      <c r="A29" s="44"/>
      <c r="B29" s="45"/>
      <c r="C29" s="45"/>
      <c r="D29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DE43-B0D0-4FD2-BFA4-B87428CACED4}">
  <dimension ref="A1:D29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44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36</v>
      </c>
      <c r="B12" s="40">
        <v>199</v>
      </c>
      <c r="C12" s="50">
        <v>171.45</v>
      </c>
      <c r="D12" s="59">
        <v>-3.47</v>
      </c>
    </row>
    <row r="13" spans="1:4" s="8" customFormat="1" ht="12" customHeight="1" x14ac:dyDescent="0.2">
      <c r="A13" s="15" t="s">
        <v>20</v>
      </c>
      <c r="B13" s="40">
        <v>1306</v>
      </c>
      <c r="C13" s="51">
        <v>1207.44</v>
      </c>
      <c r="D13" s="60">
        <v>60.76</v>
      </c>
    </row>
    <row r="14" spans="1:4" ht="12" customHeight="1" x14ac:dyDescent="0.2">
      <c r="A14" s="15" t="s">
        <v>21</v>
      </c>
      <c r="B14" s="24">
        <v>9284</v>
      </c>
      <c r="C14" s="51">
        <v>7616.72</v>
      </c>
      <c r="D14" s="60">
        <v>14.75</v>
      </c>
    </row>
    <row r="15" spans="1:4" ht="12" customHeight="1" x14ac:dyDescent="0.2">
      <c r="A15" s="15" t="s">
        <v>37</v>
      </c>
      <c r="B15" s="24">
        <v>3483</v>
      </c>
      <c r="C15" s="51">
        <v>3360.16</v>
      </c>
      <c r="D15" s="60">
        <v>158.19</v>
      </c>
    </row>
    <row r="16" spans="1:4" ht="12" customHeight="1" x14ac:dyDescent="0.2">
      <c r="A16" s="2" t="s">
        <v>38</v>
      </c>
      <c r="B16" s="24">
        <v>437</v>
      </c>
      <c r="C16" s="50">
        <v>397.07</v>
      </c>
      <c r="D16" s="59">
        <v>23.93</v>
      </c>
    </row>
    <row r="17" spans="1:4" ht="12" customHeight="1" x14ac:dyDescent="0.2">
      <c r="A17" s="2" t="s">
        <v>39</v>
      </c>
      <c r="B17" s="24">
        <v>683</v>
      </c>
      <c r="C17" s="50">
        <v>621.38</v>
      </c>
      <c r="D17" s="59">
        <v>23.55</v>
      </c>
    </row>
    <row r="18" spans="1:4" ht="12" customHeight="1" x14ac:dyDescent="0.2">
      <c r="A18" s="2" t="s">
        <v>40</v>
      </c>
      <c r="B18" s="24">
        <v>757</v>
      </c>
      <c r="C18" s="50">
        <v>671.36</v>
      </c>
      <c r="D18" s="59">
        <v>50.22</v>
      </c>
    </row>
    <row r="19" spans="1:4" ht="12" customHeight="1" x14ac:dyDescent="0.2">
      <c r="A19" s="17" t="s">
        <v>27</v>
      </c>
      <c r="B19" s="24">
        <v>25</v>
      </c>
      <c r="C19" s="50">
        <v>21.3</v>
      </c>
      <c r="D19" s="59">
        <v>3</v>
      </c>
    </row>
    <row r="20" spans="1:4" ht="12" customHeight="1" x14ac:dyDescent="0.2">
      <c r="A20" s="17" t="s">
        <v>28</v>
      </c>
      <c r="B20" s="40">
        <v>3</v>
      </c>
      <c r="C20" s="50">
        <v>3</v>
      </c>
      <c r="D20" s="59">
        <v>3</v>
      </c>
    </row>
    <row r="21" spans="1:4" ht="12" customHeight="1" x14ac:dyDescent="0.2">
      <c r="A21" s="55" t="s">
        <v>3</v>
      </c>
      <c r="B21" s="24">
        <v>741</v>
      </c>
      <c r="C21" s="50">
        <v>670.05</v>
      </c>
      <c r="D21" s="59">
        <v>11.2</v>
      </c>
    </row>
    <row r="22" spans="1:4" ht="15.75" customHeight="1" x14ac:dyDescent="0.2">
      <c r="A22" s="41" t="s">
        <v>15</v>
      </c>
      <c r="B22" s="42">
        <v>16918</v>
      </c>
      <c r="C22" s="52">
        <v>14739.92</v>
      </c>
      <c r="D22" s="61">
        <v>342.13</v>
      </c>
    </row>
    <row r="23" spans="1:4" ht="15.75" customHeight="1" x14ac:dyDescent="0.2">
      <c r="A23" s="41"/>
      <c r="B23" s="42"/>
      <c r="C23" s="47"/>
      <c r="D23" s="43"/>
    </row>
    <row r="24" spans="1:4" ht="12" customHeight="1" x14ac:dyDescent="0.2">
      <c r="A24" s="54" t="s">
        <v>45</v>
      </c>
      <c r="B24" s="32"/>
      <c r="C24" s="33"/>
      <c r="D24" s="8"/>
    </row>
    <row r="25" spans="1:4" ht="12" customHeight="1" x14ac:dyDescent="0.2">
      <c r="A25" s="54" t="s">
        <v>64</v>
      </c>
      <c r="B25" s="32"/>
      <c r="C25" s="33"/>
      <c r="D25" s="8"/>
    </row>
    <row r="26" spans="1:4" ht="12" customHeight="1" x14ac:dyDescent="0.2">
      <c r="A26" s="56" t="s">
        <v>65</v>
      </c>
      <c r="B26" s="32"/>
      <c r="C26" s="33"/>
      <c r="D26" s="8"/>
    </row>
    <row r="27" spans="1:4" ht="12" customHeight="1" x14ac:dyDescent="0.2">
      <c r="A27" s="54" t="s">
        <v>42</v>
      </c>
      <c r="B27" s="48"/>
      <c r="C27" s="48"/>
    </row>
    <row r="28" spans="1:4" ht="15.9" customHeight="1" x14ac:dyDescent="0.2">
      <c r="A28" s="18" t="s">
        <v>35</v>
      </c>
      <c r="B28" s="32"/>
      <c r="C28" s="34"/>
      <c r="D28" s="49" t="s">
        <v>62</v>
      </c>
    </row>
    <row r="29" spans="1:4" ht="3.9" customHeight="1" x14ac:dyDescent="0.2">
      <c r="A29" s="44"/>
      <c r="B29" s="45"/>
      <c r="C29" s="45"/>
      <c r="D29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62F8-4E3A-4A36-94A3-0F7F9215DD06}">
  <dimension ref="A1:D30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46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2</v>
      </c>
      <c r="B12" s="40">
        <v>98</v>
      </c>
      <c r="C12" s="50">
        <v>93.35</v>
      </c>
      <c r="D12" s="59">
        <v>-1.42</v>
      </c>
    </row>
    <row r="13" spans="1:4" s="8" customFormat="1" ht="12" customHeight="1" x14ac:dyDescent="0.2">
      <c r="A13" s="15" t="s">
        <v>20</v>
      </c>
      <c r="B13" s="40">
        <v>1100</v>
      </c>
      <c r="C13" s="51">
        <v>1007</v>
      </c>
      <c r="D13" s="60">
        <v>36.5</v>
      </c>
    </row>
    <row r="14" spans="1:4" ht="12" customHeight="1" x14ac:dyDescent="0.2">
      <c r="A14" s="15" t="s">
        <v>21</v>
      </c>
      <c r="B14" s="24">
        <v>8967</v>
      </c>
      <c r="C14" s="51">
        <v>7310.24</v>
      </c>
      <c r="D14" s="60">
        <v>155.86000000000001</v>
      </c>
    </row>
    <row r="15" spans="1:4" ht="12" customHeight="1" x14ac:dyDescent="0.2">
      <c r="A15" s="15" t="s">
        <v>30</v>
      </c>
      <c r="B15" s="24">
        <v>3382</v>
      </c>
      <c r="C15" s="51">
        <v>3254.58</v>
      </c>
      <c r="D15" s="60">
        <v>62</v>
      </c>
    </row>
    <row r="16" spans="1:4" ht="12" customHeight="1" x14ac:dyDescent="0.2">
      <c r="A16" s="2" t="s">
        <v>31</v>
      </c>
      <c r="B16" s="24">
        <v>612</v>
      </c>
      <c r="C16" s="50">
        <v>565.79999999999995</v>
      </c>
      <c r="D16" s="59">
        <v>65.599999999999994</v>
      </c>
    </row>
    <row r="17" spans="1:4" ht="12" customHeight="1" x14ac:dyDescent="0.2">
      <c r="A17" s="2" t="s">
        <v>32</v>
      </c>
      <c r="B17" s="24">
        <v>576</v>
      </c>
      <c r="C17" s="50">
        <v>524.54999999999995</v>
      </c>
      <c r="D17" s="59">
        <v>25.1</v>
      </c>
    </row>
    <row r="18" spans="1:4" ht="12" customHeight="1" x14ac:dyDescent="0.2">
      <c r="A18" s="2" t="s">
        <v>33</v>
      </c>
      <c r="B18" s="24">
        <v>665</v>
      </c>
      <c r="C18" s="50">
        <v>594.54</v>
      </c>
      <c r="D18" s="59">
        <v>42.31</v>
      </c>
    </row>
    <row r="19" spans="1:4" ht="12" customHeight="1" x14ac:dyDescent="0.2">
      <c r="A19" s="17" t="s">
        <v>34</v>
      </c>
      <c r="B19" s="24">
        <v>240</v>
      </c>
      <c r="C19" s="50">
        <v>210.2</v>
      </c>
      <c r="D19" s="59">
        <v>15.03</v>
      </c>
    </row>
    <row r="20" spans="1:4" ht="12" customHeight="1" x14ac:dyDescent="0.2">
      <c r="A20" s="17" t="s">
        <v>27</v>
      </c>
      <c r="B20" s="40">
        <v>25</v>
      </c>
      <c r="C20" s="50">
        <v>20.9</v>
      </c>
      <c r="D20" s="59">
        <v>3.4</v>
      </c>
    </row>
    <row r="21" spans="1:4" ht="12" customHeight="1" x14ac:dyDescent="0.2">
      <c r="A21" s="55" t="s">
        <v>28</v>
      </c>
      <c r="B21" s="24">
        <v>3</v>
      </c>
      <c r="C21" s="50">
        <v>3</v>
      </c>
      <c r="D21" s="59" t="s">
        <v>29</v>
      </c>
    </row>
    <row r="22" spans="1:4" ht="12" customHeight="1" x14ac:dyDescent="0.2">
      <c r="A22" s="55" t="s">
        <v>3</v>
      </c>
      <c r="B22" s="24">
        <v>701</v>
      </c>
      <c r="C22" s="50">
        <v>635.20000000000005</v>
      </c>
      <c r="D22" s="59">
        <v>7.75</v>
      </c>
    </row>
    <row r="23" spans="1:4" ht="15.75" customHeight="1" x14ac:dyDescent="0.2">
      <c r="A23" s="41" t="s">
        <v>15</v>
      </c>
      <c r="B23" s="42">
        <v>16369</v>
      </c>
      <c r="C23" s="52">
        <v>14219.37</v>
      </c>
      <c r="D23" s="61">
        <v>412.12</v>
      </c>
    </row>
    <row r="24" spans="1:4" ht="15.75" customHeight="1" x14ac:dyDescent="0.2">
      <c r="A24" s="41"/>
      <c r="B24" s="42"/>
      <c r="C24" s="47"/>
      <c r="D24" s="43"/>
    </row>
    <row r="25" spans="1:4" ht="12" customHeight="1" x14ac:dyDescent="0.2">
      <c r="A25" s="54" t="s">
        <v>45</v>
      </c>
      <c r="B25" s="32"/>
      <c r="C25" s="33"/>
      <c r="D25" s="8"/>
    </row>
    <row r="26" spans="1:4" ht="12" customHeight="1" x14ac:dyDescent="0.2">
      <c r="A26" s="54" t="s">
        <v>64</v>
      </c>
      <c r="B26" s="32"/>
      <c r="C26" s="33"/>
      <c r="D26" s="8"/>
    </row>
    <row r="27" spans="1:4" ht="12" customHeight="1" x14ac:dyDescent="0.2">
      <c r="A27" s="56" t="s">
        <v>65</v>
      </c>
      <c r="B27" s="32"/>
      <c r="C27" s="33"/>
      <c r="D27" s="8"/>
    </row>
    <row r="28" spans="1:4" ht="12" customHeight="1" x14ac:dyDescent="0.2">
      <c r="A28" s="54" t="s">
        <v>42</v>
      </c>
      <c r="B28" s="48"/>
      <c r="C28" s="48"/>
    </row>
    <row r="29" spans="1:4" ht="15.9" customHeight="1" x14ac:dyDescent="0.2">
      <c r="A29" s="18" t="s">
        <v>35</v>
      </c>
      <c r="B29" s="32"/>
      <c r="C29" s="34"/>
      <c r="D29" s="49" t="s">
        <v>62</v>
      </c>
    </row>
    <row r="30" spans="1:4" ht="3.9" customHeight="1" x14ac:dyDescent="0.2">
      <c r="A30" s="44"/>
      <c r="B30" s="45"/>
      <c r="C30" s="45"/>
      <c r="D30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5178-E288-440D-B70F-E9F7487E8A76}">
  <dimension ref="A1:D30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47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2</v>
      </c>
      <c r="B12" s="40">
        <v>101</v>
      </c>
      <c r="C12" s="50">
        <v>91.35</v>
      </c>
      <c r="D12" s="59">
        <v>-1.92</v>
      </c>
    </row>
    <row r="13" spans="1:4" s="8" customFormat="1" ht="12" customHeight="1" x14ac:dyDescent="0.2">
      <c r="A13" s="15" t="s">
        <v>20</v>
      </c>
      <c r="B13" s="40">
        <v>1107</v>
      </c>
      <c r="C13" s="51">
        <v>1009.58</v>
      </c>
      <c r="D13" s="60">
        <v>33.42</v>
      </c>
    </row>
    <row r="14" spans="1:4" ht="12" customHeight="1" x14ac:dyDescent="0.2">
      <c r="A14" s="15" t="s">
        <v>21</v>
      </c>
      <c r="B14" s="24">
        <v>9029</v>
      </c>
      <c r="C14" s="51">
        <v>7314.93</v>
      </c>
      <c r="D14" s="60">
        <v>75.34</v>
      </c>
    </row>
    <row r="15" spans="1:4" ht="12" customHeight="1" x14ac:dyDescent="0.2">
      <c r="A15" s="15" t="s">
        <v>30</v>
      </c>
      <c r="B15" s="24">
        <v>3283</v>
      </c>
      <c r="C15" s="51">
        <v>3168.22</v>
      </c>
      <c r="D15" s="60">
        <v>31.46</v>
      </c>
    </row>
    <row r="16" spans="1:4" ht="12" customHeight="1" x14ac:dyDescent="0.2">
      <c r="A16" s="2" t="s">
        <v>31</v>
      </c>
      <c r="B16" s="24">
        <v>607</v>
      </c>
      <c r="C16" s="50">
        <v>566.92999999999995</v>
      </c>
      <c r="D16" s="59">
        <v>29.62</v>
      </c>
    </row>
    <row r="17" spans="1:4" ht="12" customHeight="1" x14ac:dyDescent="0.2">
      <c r="A17" s="2" t="s">
        <v>32</v>
      </c>
      <c r="B17" s="24">
        <v>583</v>
      </c>
      <c r="C17" s="50">
        <v>530.4</v>
      </c>
      <c r="D17" s="59">
        <v>13.35</v>
      </c>
    </row>
    <row r="18" spans="1:4" ht="12" customHeight="1" x14ac:dyDescent="0.2">
      <c r="A18" s="2" t="s">
        <v>33</v>
      </c>
      <c r="B18" s="24">
        <v>678</v>
      </c>
      <c r="C18" s="50">
        <v>610.1</v>
      </c>
      <c r="D18" s="59">
        <v>27.25</v>
      </c>
    </row>
    <row r="19" spans="1:4" ht="12" customHeight="1" x14ac:dyDescent="0.2">
      <c r="A19" s="17" t="s">
        <v>34</v>
      </c>
      <c r="B19" s="24">
        <v>243</v>
      </c>
      <c r="C19" s="50">
        <v>215.38</v>
      </c>
      <c r="D19" s="59">
        <v>12.25</v>
      </c>
    </row>
    <row r="20" spans="1:4" ht="12" customHeight="1" x14ac:dyDescent="0.2">
      <c r="A20" s="17" t="s">
        <v>27</v>
      </c>
      <c r="B20" s="40">
        <v>26</v>
      </c>
      <c r="C20" s="50">
        <v>21.7</v>
      </c>
      <c r="D20" s="59">
        <v>2.61</v>
      </c>
    </row>
    <row r="21" spans="1:4" ht="12" customHeight="1" x14ac:dyDescent="0.2">
      <c r="A21" s="55" t="s">
        <v>28</v>
      </c>
      <c r="B21" s="24">
        <v>3</v>
      </c>
      <c r="C21" s="50">
        <v>3</v>
      </c>
      <c r="D21" s="59">
        <v>1</v>
      </c>
    </row>
    <row r="22" spans="1:4" ht="12" customHeight="1" x14ac:dyDescent="0.2">
      <c r="A22" s="55" t="s">
        <v>3</v>
      </c>
      <c r="B22" s="24">
        <v>659</v>
      </c>
      <c r="C22" s="50">
        <v>604.85</v>
      </c>
      <c r="D22" s="59">
        <v>-17.79</v>
      </c>
    </row>
    <row r="23" spans="1:4" ht="15.75" customHeight="1" x14ac:dyDescent="0.2">
      <c r="A23" s="41" t="s">
        <v>15</v>
      </c>
      <c r="B23" s="42">
        <v>16319</v>
      </c>
      <c r="C23" s="52">
        <v>14136.44</v>
      </c>
      <c r="D23" s="61">
        <v>206.57</v>
      </c>
    </row>
    <row r="24" spans="1:4" ht="15.75" customHeight="1" x14ac:dyDescent="0.2">
      <c r="A24" s="41"/>
      <c r="B24" s="42"/>
      <c r="C24" s="47"/>
      <c r="D24" s="43"/>
    </row>
    <row r="25" spans="1:4" ht="12" customHeight="1" x14ac:dyDescent="0.2">
      <c r="A25" s="54" t="s">
        <v>45</v>
      </c>
      <c r="B25" s="32"/>
      <c r="C25" s="33"/>
      <c r="D25" s="8"/>
    </row>
    <row r="26" spans="1:4" ht="12" customHeight="1" x14ac:dyDescent="0.2">
      <c r="A26" s="54" t="s">
        <v>64</v>
      </c>
      <c r="B26" s="32"/>
      <c r="C26" s="33"/>
      <c r="D26" s="8"/>
    </row>
    <row r="27" spans="1:4" ht="12" customHeight="1" x14ac:dyDescent="0.2">
      <c r="A27" s="56" t="s">
        <v>65</v>
      </c>
      <c r="B27" s="32"/>
      <c r="C27" s="33"/>
      <c r="D27" s="8"/>
    </row>
    <row r="28" spans="1:4" ht="12" customHeight="1" x14ac:dyDescent="0.2">
      <c r="A28" s="54" t="s">
        <v>42</v>
      </c>
      <c r="B28" s="48"/>
      <c r="C28" s="48"/>
    </row>
    <row r="29" spans="1:4" ht="15.9" customHeight="1" x14ac:dyDescent="0.2">
      <c r="A29" s="18" t="s">
        <v>35</v>
      </c>
      <c r="B29" s="32"/>
      <c r="C29" s="34"/>
      <c r="D29" s="49" t="s">
        <v>62</v>
      </c>
    </row>
    <row r="30" spans="1:4" ht="3.9" customHeight="1" x14ac:dyDescent="0.2">
      <c r="A30" s="44"/>
      <c r="B30" s="45"/>
      <c r="C30" s="45"/>
      <c r="D30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74A2-9FB8-44F7-9E6C-742D31E68F11}">
  <dimension ref="A1:D30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48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19</v>
      </c>
      <c r="B12" s="40">
        <v>93</v>
      </c>
      <c r="C12" s="50">
        <v>85.05</v>
      </c>
      <c r="D12" s="59">
        <v>1.38</v>
      </c>
    </row>
    <row r="13" spans="1:4" s="8" customFormat="1" ht="12" customHeight="1" x14ac:dyDescent="0.2">
      <c r="A13" s="15" t="s">
        <v>20</v>
      </c>
      <c r="B13" s="40">
        <v>1110</v>
      </c>
      <c r="C13" s="51">
        <v>1005.27</v>
      </c>
      <c r="D13" s="60">
        <v>23.43</v>
      </c>
    </row>
    <row r="14" spans="1:4" ht="12" customHeight="1" x14ac:dyDescent="0.2">
      <c r="A14" s="15" t="s">
        <v>21</v>
      </c>
      <c r="B14" s="24">
        <v>9040</v>
      </c>
      <c r="C14" s="51">
        <v>7288.86</v>
      </c>
      <c r="D14" s="60">
        <v>29.07</v>
      </c>
    </row>
    <row r="15" spans="1:4" ht="12" customHeight="1" x14ac:dyDescent="0.2">
      <c r="A15" s="15" t="s">
        <v>22</v>
      </c>
      <c r="B15" s="24">
        <v>2949</v>
      </c>
      <c r="C15" s="51">
        <v>2845.56</v>
      </c>
      <c r="D15" s="60">
        <v>-26.73</v>
      </c>
    </row>
    <row r="16" spans="1:4" ht="12" customHeight="1" x14ac:dyDescent="0.2">
      <c r="A16" s="2" t="s">
        <v>23</v>
      </c>
      <c r="B16" s="24">
        <v>1127</v>
      </c>
      <c r="C16" s="50">
        <v>1068.48</v>
      </c>
      <c r="D16" s="59">
        <v>42.57</v>
      </c>
    </row>
    <row r="17" spans="1:4" ht="12" customHeight="1" x14ac:dyDescent="0.2">
      <c r="A17" s="2" t="s">
        <v>24</v>
      </c>
      <c r="B17" s="24">
        <v>399</v>
      </c>
      <c r="C17" s="50">
        <v>357.45</v>
      </c>
      <c r="D17" s="59">
        <v>7.05</v>
      </c>
    </row>
    <row r="18" spans="1:4" ht="12" customHeight="1" x14ac:dyDescent="0.2">
      <c r="A18" s="2" t="s">
        <v>25</v>
      </c>
      <c r="B18" s="24">
        <v>720</v>
      </c>
      <c r="C18" s="50">
        <v>654.84</v>
      </c>
      <c r="D18" s="59">
        <v>42.51</v>
      </c>
    </row>
    <row r="19" spans="1:4" ht="12" customHeight="1" x14ac:dyDescent="0.2">
      <c r="A19" s="17" t="s">
        <v>26</v>
      </c>
      <c r="B19" s="24">
        <v>238</v>
      </c>
      <c r="C19" s="50">
        <v>211.3</v>
      </c>
      <c r="D19" s="59">
        <v>16.329999999999998</v>
      </c>
    </row>
    <row r="20" spans="1:4" ht="12" customHeight="1" x14ac:dyDescent="0.2">
      <c r="A20" s="17" t="s">
        <v>27</v>
      </c>
      <c r="B20" s="40">
        <v>25</v>
      </c>
      <c r="C20" s="50">
        <v>21.1</v>
      </c>
      <c r="D20" s="59">
        <v>2.87</v>
      </c>
    </row>
    <row r="21" spans="1:4" ht="12" customHeight="1" x14ac:dyDescent="0.2">
      <c r="A21" s="55" t="s">
        <v>28</v>
      </c>
      <c r="B21" s="24">
        <v>4</v>
      </c>
      <c r="C21" s="50">
        <v>4</v>
      </c>
      <c r="D21" s="59" t="s">
        <v>29</v>
      </c>
    </row>
    <row r="22" spans="1:4" ht="12" customHeight="1" x14ac:dyDescent="0.2">
      <c r="A22" s="55" t="s">
        <v>3</v>
      </c>
      <c r="B22" s="24">
        <v>608</v>
      </c>
      <c r="C22" s="50">
        <v>557.15</v>
      </c>
      <c r="D22" s="59">
        <v>-5.73</v>
      </c>
    </row>
    <row r="23" spans="1:4" ht="15.75" customHeight="1" x14ac:dyDescent="0.2">
      <c r="A23" s="41" t="s">
        <v>15</v>
      </c>
      <c r="B23" s="42">
        <v>16313</v>
      </c>
      <c r="C23" s="52">
        <v>14099.07</v>
      </c>
      <c r="D23" s="61">
        <v>132.74</v>
      </c>
    </row>
    <row r="24" spans="1:4" ht="15.75" customHeight="1" x14ac:dyDescent="0.2">
      <c r="A24" s="41"/>
      <c r="B24" s="42"/>
      <c r="C24" s="47"/>
      <c r="D24" s="43"/>
    </row>
    <row r="25" spans="1:4" ht="12" customHeight="1" x14ac:dyDescent="0.2">
      <c r="A25" s="54" t="s">
        <v>45</v>
      </c>
      <c r="B25" s="32"/>
      <c r="C25" s="33"/>
      <c r="D25" s="8"/>
    </row>
    <row r="26" spans="1:4" ht="12" customHeight="1" x14ac:dyDescent="0.2">
      <c r="A26" s="54" t="s">
        <v>64</v>
      </c>
      <c r="B26" s="32"/>
      <c r="C26" s="33"/>
      <c r="D26" s="8"/>
    </row>
    <row r="27" spans="1:4" ht="12" customHeight="1" x14ac:dyDescent="0.2">
      <c r="A27" s="56" t="s">
        <v>65</v>
      </c>
      <c r="B27" s="32"/>
      <c r="C27" s="33"/>
      <c r="D27" s="8"/>
    </row>
    <row r="28" spans="1:4" ht="12" customHeight="1" x14ac:dyDescent="0.2">
      <c r="A28" s="54" t="s">
        <v>42</v>
      </c>
      <c r="B28" s="48"/>
      <c r="C28" s="48"/>
    </row>
    <row r="29" spans="1:4" ht="15.9" customHeight="1" x14ac:dyDescent="0.2">
      <c r="A29" s="18" t="s">
        <v>35</v>
      </c>
      <c r="B29" s="32"/>
      <c r="C29" s="34"/>
      <c r="D29" s="49" t="s">
        <v>62</v>
      </c>
    </row>
    <row r="30" spans="1:4" ht="3.9" customHeight="1" x14ac:dyDescent="0.2">
      <c r="A30" s="44"/>
      <c r="B30" s="45"/>
      <c r="C30" s="45"/>
      <c r="D30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D22C-34A1-4658-BB3F-72DD3E33A21E}">
  <dimension ref="A1:D30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49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19</v>
      </c>
      <c r="B12" s="40">
        <v>91</v>
      </c>
      <c r="C12" s="50">
        <v>82.55</v>
      </c>
      <c r="D12" s="59">
        <v>2.2799999999999998</v>
      </c>
    </row>
    <row r="13" spans="1:4" s="8" customFormat="1" ht="12" customHeight="1" x14ac:dyDescent="0.2">
      <c r="A13" s="15" t="s">
        <v>20</v>
      </c>
      <c r="B13" s="40">
        <v>1103</v>
      </c>
      <c r="C13" s="51">
        <v>1007.45</v>
      </c>
      <c r="D13" s="60">
        <v>4.25</v>
      </c>
    </row>
    <row r="14" spans="1:4" ht="12" customHeight="1" x14ac:dyDescent="0.2">
      <c r="A14" s="15" t="s">
        <v>21</v>
      </c>
      <c r="B14" s="24">
        <v>8955</v>
      </c>
      <c r="C14" s="51">
        <v>7171.36</v>
      </c>
      <c r="D14" s="60">
        <v>16.850000000000001</v>
      </c>
    </row>
    <row r="15" spans="1:4" ht="12" customHeight="1" x14ac:dyDescent="0.2">
      <c r="A15" s="15" t="s">
        <v>22</v>
      </c>
      <c r="B15" s="24">
        <v>2830</v>
      </c>
      <c r="C15" s="51">
        <v>2725.91</v>
      </c>
      <c r="D15" s="60">
        <v>-69.430000000000007</v>
      </c>
    </row>
    <row r="16" spans="1:4" ht="12" customHeight="1" x14ac:dyDescent="0.2">
      <c r="A16" s="2" t="s">
        <v>23</v>
      </c>
      <c r="B16" s="24">
        <v>1112</v>
      </c>
      <c r="C16" s="50">
        <v>1044.3599999999999</v>
      </c>
      <c r="D16" s="59">
        <v>54.19</v>
      </c>
    </row>
    <row r="17" spans="1:4" ht="12" customHeight="1" x14ac:dyDescent="0.2">
      <c r="A17" s="2" t="s">
        <v>24</v>
      </c>
      <c r="B17" s="24">
        <v>394</v>
      </c>
      <c r="C17" s="50">
        <v>354.35</v>
      </c>
      <c r="D17" s="59">
        <v>9.6</v>
      </c>
    </row>
    <row r="18" spans="1:4" ht="12" customHeight="1" x14ac:dyDescent="0.2">
      <c r="A18" s="17" t="s">
        <v>25</v>
      </c>
      <c r="B18" s="24">
        <v>709</v>
      </c>
      <c r="C18" s="50">
        <v>643.70000000000005</v>
      </c>
      <c r="D18" s="59">
        <v>34.65</v>
      </c>
    </row>
    <row r="19" spans="1:4" ht="12" customHeight="1" x14ac:dyDescent="0.2">
      <c r="A19" s="17" t="s">
        <v>26</v>
      </c>
      <c r="B19" s="40">
        <v>247</v>
      </c>
      <c r="C19" s="50">
        <v>220.35</v>
      </c>
      <c r="D19" s="59">
        <v>9.7799999999999994</v>
      </c>
    </row>
    <row r="20" spans="1:4" ht="12" customHeight="1" x14ac:dyDescent="0.2">
      <c r="A20" s="55" t="s">
        <v>27</v>
      </c>
      <c r="B20" s="24">
        <v>27</v>
      </c>
      <c r="C20" s="50">
        <v>21.9</v>
      </c>
      <c r="D20" s="59">
        <v>1.07</v>
      </c>
    </row>
    <row r="21" spans="1:4" ht="12" customHeight="1" x14ac:dyDescent="0.2">
      <c r="A21" s="55" t="s">
        <v>28</v>
      </c>
      <c r="B21" s="24">
        <v>1</v>
      </c>
      <c r="C21" s="50">
        <v>1</v>
      </c>
      <c r="D21" s="59" t="s">
        <v>29</v>
      </c>
    </row>
    <row r="22" spans="1:4" ht="12" customHeight="1" x14ac:dyDescent="0.2">
      <c r="A22" s="55" t="s">
        <v>3</v>
      </c>
      <c r="B22" s="24">
        <v>532</v>
      </c>
      <c r="C22" s="50">
        <v>483.15</v>
      </c>
      <c r="D22" s="59">
        <v>-2.73</v>
      </c>
    </row>
    <row r="23" spans="1:4" ht="15.75" customHeight="1" x14ac:dyDescent="0.2">
      <c r="A23" s="41" t="s">
        <v>15</v>
      </c>
      <c r="B23" s="42">
        <v>16001</v>
      </c>
      <c r="C23" s="52">
        <v>13756.08</v>
      </c>
      <c r="D23" s="61">
        <v>60.51</v>
      </c>
    </row>
    <row r="24" spans="1:4" ht="15.75" customHeight="1" x14ac:dyDescent="0.2">
      <c r="A24" s="41"/>
      <c r="B24" s="42"/>
      <c r="C24" s="47"/>
      <c r="D24" s="43"/>
    </row>
    <row r="25" spans="1:4" ht="12" customHeight="1" x14ac:dyDescent="0.2">
      <c r="A25" s="54" t="s">
        <v>45</v>
      </c>
      <c r="B25" s="32"/>
      <c r="C25" s="33"/>
      <c r="D25" s="8"/>
    </row>
    <row r="26" spans="1:4" ht="12" customHeight="1" x14ac:dyDescent="0.2">
      <c r="A26" s="54" t="s">
        <v>64</v>
      </c>
      <c r="B26" s="32"/>
      <c r="C26" s="33"/>
      <c r="D26" s="8"/>
    </row>
    <row r="27" spans="1:4" ht="12" customHeight="1" x14ac:dyDescent="0.2">
      <c r="A27" s="56" t="s">
        <v>65</v>
      </c>
      <c r="B27" s="32"/>
      <c r="C27" s="33"/>
      <c r="D27" s="8"/>
    </row>
    <row r="28" spans="1:4" ht="12" customHeight="1" x14ac:dyDescent="0.2">
      <c r="A28" s="54" t="s">
        <v>42</v>
      </c>
      <c r="B28" s="48"/>
      <c r="C28" s="48"/>
    </row>
    <row r="29" spans="1:4" ht="15.9" customHeight="1" x14ac:dyDescent="0.2">
      <c r="A29" s="18" t="s">
        <v>35</v>
      </c>
      <c r="B29" s="32"/>
      <c r="C29" s="34"/>
      <c r="D29" s="49" t="s">
        <v>62</v>
      </c>
    </row>
    <row r="30" spans="1:4" ht="3.9" customHeight="1" x14ac:dyDescent="0.2">
      <c r="A30" s="44"/>
      <c r="B30" s="45"/>
      <c r="C30" s="45"/>
      <c r="D30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940FF-E1C7-4CB5-9D80-301C95E64AC0}">
  <dimension ref="A1:D29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63</v>
      </c>
      <c r="B3" s="22"/>
      <c r="C3" s="22"/>
      <c r="D3" s="26"/>
    </row>
    <row r="4" spans="1:4" s="12" customFormat="1" ht="15" customHeight="1" x14ac:dyDescent="0.3">
      <c r="A4" s="57" t="s">
        <v>50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9</v>
      </c>
      <c r="B12" s="40">
        <v>27</v>
      </c>
      <c r="C12" s="50">
        <v>21.6</v>
      </c>
      <c r="D12" s="59">
        <v>1.37</v>
      </c>
    </row>
    <row r="13" spans="1:4" s="8" customFormat="1" ht="12" customHeight="1" x14ac:dyDescent="0.2">
      <c r="A13" s="15" t="s">
        <v>2</v>
      </c>
      <c r="B13" s="40">
        <v>67</v>
      </c>
      <c r="C13" s="51">
        <v>61.15</v>
      </c>
      <c r="D13" s="60">
        <v>7.68</v>
      </c>
    </row>
    <row r="14" spans="1:4" ht="12" customHeight="1" x14ac:dyDescent="0.2">
      <c r="A14" s="15" t="s">
        <v>4</v>
      </c>
      <c r="B14" s="24">
        <v>808</v>
      </c>
      <c r="C14" s="51">
        <v>740.52</v>
      </c>
      <c r="D14" s="60">
        <v>21.48</v>
      </c>
    </row>
    <row r="15" spans="1:4" ht="12" customHeight="1" x14ac:dyDescent="0.2">
      <c r="A15" s="15" t="s">
        <v>60</v>
      </c>
      <c r="B15" s="24">
        <v>8913</v>
      </c>
      <c r="C15" s="51">
        <v>7161.98</v>
      </c>
      <c r="D15" s="60">
        <v>-19.27</v>
      </c>
    </row>
    <row r="16" spans="1:4" ht="12" customHeight="1" x14ac:dyDescent="0.2">
      <c r="A16" s="2" t="s">
        <v>10</v>
      </c>
      <c r="B16" s="24">
        <v>2813</v>
      </c>
      <c r="C16" s="50">
        <v>2697.83</v>
      </c>
      <c r="D16" s="59">
        <v>-5.0999999999999996</v>
      </c>
    </row>
    <row r="17" spans="1:4" ht="12" customHeight="1" x14ac:dyDescent="0.2">
      <c r="A17" s="2" t="s">
        <v>3</v>
      </c>
      <c r="B17" s="24">
        <v>390</v>
      </c>
      <c r="C17" s="50">
        <v>346.21</v>
      </c>
      <c r="D17" s="59">
        <v>0.72</v>
      </c>
    </row>
    <row r="18" spans="1:4" ht="12" customHeight="1" x14ac:dyDescent="0.2">
      <c r="A18" s="17" t="s">
        <v>11</v>
      </c>
      <c r="B18" s="24">
        <v>1106</v>
      </c>
      <c r="C18" s="50">
        <v>1047.93</v>
      </c>
      <c r="D18" s="59">
        <v>44.92</v>
      </c>
    </row>
    <row r="19" spans="1:4" ht="12" customHeight="1" x14ac:dyDescent="0.2">
      <c r="A19" s="17" t="s">
        <v>12</v>
      </c>
      <c r="B19" s="40">
        <v>534</v>
      </c>
      <c r="C19" s="50">
        <v>471.11</v>
      </c>
      <c r="D19" s="59">
        <v>12.57</v>
      </c>
    </row>
    <row r="20" spans="1:4" ht="12" customHeight="1" x14ac:dyDescent="0.2">
      <c r="A20" s="55" t="s">
        <v>13</v>
      </c>
      <c r="B20" s="24">
        <v>718</v>
      </c>
      <c r="C20" s="50">
        <v>657.15</v>
      </c>
      <c r="D20" s="59">
        <v>26.5</v>
      </c>
    </row>
    <row r="21" spans="1:4" ht="12" customHeight="1" x14ac:dyDescent="0.2">
      <c r="A21" s="55" t="s">
        <v>14</v>
      </c>
      <c r="B21" s="24">
        <v>237</v>
      </c>
      <c r="C21" s="50">
        <v>210.95</v>
      </c>
      <c r="D21" s="59">
        <v>13.28</v>
      </c>
    </row>
    <row r="22" spans="1:4" ht="15.75" customHeight="1" x14ac:dyDescent="0.2">
      <c r="A22" s="41" t="s">
        <v>15</v>
      </c>
      <c r="B22" s="42">
        <v>15613</v>
      </c>
      <c r="C22" s="52">
        <v>13416.43</v>
      </c>
      <c r="D22" s="61">
        <v>104.15</v>
      </c>
    </row>
    <row r="23" spans="1:4" ht="15.75" customHeight="1" x14ac:dyDescent="0.2">
      <c r="A23" s="41"/>
      <c r="B23" s="42"/>
      <c r="C23" s="47"/>
      <c r="D23" s="43"/>
    </row>
    <row r="24" spans="1:4" ht="12" customHeight="1" x14ac:dyDescent="0.2">
      <c r="A24" s="54" t="s">
        <v>51</v>
      </c>
      <c r="B24" s="32"/>
      <c r="C24" s="33"/>
      <c r="D24" s="8"/>
    </row>
    <row r="25" spans="1:4" ht="12" customHeight="1" x14ac:dyDescent="0.2">
      <c r="A25" s="54" t="s">
        <v>53</v>
      </c>
      <c r="B25" s="32"/>
      <c r="C25" s="33"/>
      <c r="D25" s="8"/>
    </row>
    <row r="26" spans="1:4" ht="12" customHeight="1" x14ac:dyDescent="0.2">
      <c r="A26" s="56" t="s">
        <v>52</v>
      </c>
      <c r="B26" s="32"/>
      <c r="C26" s="33"/>
      <c r="D26" s="8"/>
    </row>
    <row r="27" spans="1:4" ht="12" customHeight="1" x14ac:dyDescent="0.2">
      <c r="A27" s="54" t="s">
        <v>42</v>
      </c>
      <c r="B27" s="48"/>
      <c r="C27" s="48"/>
    </row>
    <row r="28" spans="1:4" ht="15.9" customHeight="1" x14ac:dyDescent="0.2">
      <c r="A28" s="18" t="s">
        <v>35</v>
      </c>
      <c r="B28" s="32"/>
      <c r="C28" s="34"/>
      <c r="D28" s="49" t="s">
        <v>62</v>
      </c>
    </row>
    <row r="29" spans="1:4" ht="3.9" customHeight="1" x14ac:dyDescent="0.2">
      <c r="A29" s="44"/>
      <c r="B29" s="45"/>
      <c r="C29" s="45"/>
      <c r="D29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0CA3B-A97C-468D-8BD2-D8AE07AC2F4B}">
  <dimension ref="A1:D29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63</v>
      </c>
      <c r="B3" s="22"/>
      <c r="C3" s="22"/>
      <c r="D3" s="26"/>
    </row>
    <row r="4" spans="1:4" s="12" customFormat="1" ht="15" customHeight="1" x14ac:dyDescent="0.3">
      <c r="A4" s="57" t="s">
        <v>54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9</v>
      </c>
      <c r="B12" s="40">
        <v>26</v>
      </c>
      <c r="C12" s="50">
        <v>21.2</v>
      </c>
      <c r="D12" s="59">
        <v>0.77</v>
      </c>
    </row>
    <row r="13" spans="1:4" s="8" customFormat="1" ht="12" customHeight="1" x14ac:dyDescent="0.2">
      <c r="A13" s="15" t="s">
        <v>2</v>
      </c>
      <c r="B13" s="40">
        <v>63</v>
      </c>
      <c r="C13" s="51">
        <v>58.85</v>
      </c>
      <c r="D13" s="60">
        <v>0.98</v>
      </c>
    </row>
    <row r="14" spans="1:4" ht="12" customHeight="1" x14ac:dyDescent="0.2">
      <c r="A14" s="15" t="s">
        <v>4</v>
      </c>
      <c r="B14" s="24">
        <v>801</v>
      </c>
      <c r="C14" s="51">
        <v>737.96</v>
      </c>
      <c r="D14" s="60">
        <v>27.69</v>
      </c>
    </row>
    <row r="15" spans="1:4" ht="12" customHeight="1" x14ac:dyDescent="0.2">
      <c r="A15" s="15" t="s">
        <v>60</v>
      </c>
      <c r="B15" s="24">
        <v>8819</v>
      </c>
      <c r="C15" s="51">
        <v>7087.85</v>
      </c>
      <c r="D15" s="60">
        <v>31.61</v>
      </c>
    </row>
    <row r="16" spans="1:4" ht="12" customHeight="1" x14ac:dyDescent="0.2">
      <c r="A16" s="2" t="s">
        <v>10</v>
      </c>
      <c r="B16" s="24">
        <v>2788</v>
      </c>
      <c r="C16" s="50">
        <v>2671.78</v>
      </c>
      <c r="D16" s="59">
        <v>58.05</v>
      </c>
    </row>
    <row r="17" spans="1:4" ht="12" customHeight="1" x14ac:dyDescent="0.2">
      <c r="A17" s="2" t="s">
        <v>3</v>
      </c>
      <c r="B17" s="24">
        <v>388</v>
      </c>
      <c r="C17" s="50">
        <v>342.2</v>
      </c>
      <c r="D17" s="59">
        <v>4.22</v>
      </c>
    </row>
    <row r="18" spans="1:4" ht="12" customHeight="1" x14ac:dyDescent="0.2">
      <c r="A18" s="17" t="s">
        <v>11</v>
      </c>
      <c r="B18" s="24">
        <v>1114</v>
      </c>
      <c r="C18" s="50">
        <v>1054.83</v>
      </c>
      <c r="D18" s="59">
        <v>43.39</v>
      </c>
    </row>
    <row r="19" spans="1:4" ht="12" customHeight="1" x14ac:dyDescent="0.2">
      <c r="A19" s="17" t="s">
        <v>12</v>
      </c>
      <c r="B19" s="40">
        <v>530</v>
      </c>
      <c r="C19" s="50">
        <v>473.72</v>
      </c>
      <c r="D19" s="59">
        <v>10.17</v>
      </c>
    </row>
    <row r="20" spans="1:4" ht="12" customHeight="1" x14ac:dyDescent="0.2">
      <c r="A20" s="55" t="s">
        <v>13</v>
      </c>
      <c r="B20" s="24">
        <v>716</v>
      </c>
      <c r="C20" s="50">
        <v>647.07000000000005</v>
      </c>
      <c r="D20" s="59">
        <v>37.729999999999997</v>
      </c>
    </row>
    <row r="21" spans="1:4" ht="12" customHeight="1" x14ac:dyDescent="0.2">
      <c r="A21" s="55" t="s">
        <v>14</v>
      </c>
      <c r="B21" s="24">
        <v>222</v>
      </c>
      <c r="C21" s="50">
        <v>204.85</v>
      </c>
      <c r="D21" s="59">
        <v>18.48</v>
      </c>
    </row>
    <row r="22" spans="1:4" ht="15.75" customHeight="1" x14ac:dyDescent="0.2">
      <c r="A22" s="41" t="s">
        <v>15</v>
      </c>
      <c r="B22" s="42">
        <v>15467</v>
      </c>
      <c r="C22" s="52">
        <v>13300.3</v>
      </c>
      <c r="D22" s="61">
        <v>233.09</v>
      </c>
    </row>
    <row r="23" spans="1:4" ht="15.75" customHeight="1" x14ac:dyDescent="0.2">
      <c r="A23" s="41"/>
      <c r="B23" s="42"/>
      <c r="C23" s="47"/>
      <c r="D23" s="43"/>
    </row>
    <row r="24" spans="1:4" ht="12" customHeight="1" x14ac:dyDescent="0.2">
      <c r="A24" s="54" t="s">
        <v>51</v>
      </c>
      <c r="B24" s="32"/>
      <c r="C24" s="33"/>
      <c r="D24" s="8"/>
    </row>
    <row r="25" spans="1:4" ht="12" customHeight="1" x14ac:dyDescent="0.2">
      <c r="A25" s="54" t="s">
        <v>53</v>
      </c>
      <c r="B25" s="32"/>
      <c r="C25" s="33"/>
      <c r="D25" s="8"/>
    </row>
    <row r="26" spans="1:4" ht="12" customHeight="1" x14ac:dyDescent="0.2">
      <c r="A26" s="56" t="s">
        <v>52</v>
      </c>
      <c r="B26" s="32"/>
      <c r="C26" s="33"/>
      <c r="D26" s="8"/>
    </row>
    <row r="27" spans="1:4" ht="12" customHeight="1" x14ac:dyDescent="0.2">
      <c r="A27" s="54" t="s">
        <v>42</v>
      </c>
      <c r="B27" s="48"/>
      <c r="C27" s="48"/>
    </row>
    <row r="28" spans="1:4" ht="15.9" customHeight="1" x14ac:dyDescent="0.2">
      <c r="A28" s="18" t="s">
        <v>35</v>
      </c>
      <c r="B28" s="32"/>
      <c r="C28" s="34"/>
      <c r="D28" s="49" t="s">
        <v>62</v>
      </c>
    </row>
    <row r="29" spans="1:4" ht="3.9" customHeight="1" x14ac:dyDescent="0.2">
      <c r="A29" s="44"/>
      <c r="B29" s="45"/>
      <c r="C29" s="45"/>
      <c r="D29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CA97-C8E0-4838-8312-5619947D163B}">
  <dimension ref="A1:D29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63</v>
      </c>
      <c r="B3" s="22"/>
      <c r="C3" s="22"/>
      <c r="D3" s="26"/>
    </row>
    <row r="4" spans="1:4" s="12" customFormat="1" ht="15" customHeight="1" x14ac:dyDescent="0.3">
      <c r="A4" s="57" t="s">
        <v>59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9</v>
      </c>
      <c r="B12" s="40">
        <v>26</v>
      </c>
      <c r="C12" s="50">
        <v>20.6</v>
      </c>
      <c r="D12" s="59">
        <v>0.37</v>
      </c>
    </row>
    <row r="13" spans="1:4" s="8" customFormat="1" ht="12" customHeight="1" x14ac:dyDescent="0.2">
      <c r="A13" s="15" t="s">
        <v>2</v>
      </c>
      <c r="B13" s="40">
        <v>62</v>
      </c>
      <c r="C13" s="51">
        <v>57.41</v>
      </c>
      <c r="D13" s="60">
        <v>1.42</v>
      </c>
    </row>
    <row r="14" spans="1:4" ht="12" customHeight="1" x14ac:dyDescent="0.2">
      <c r="A14" s="15" t="s">
        <v>4</v>
      </c>
      <c r="B14" s="24">
        <v>829</v>
      </c>
      <c r="C14" s="51">
        <v>746.62</v>
      </c>
      <c r="D14" s="60">
        <v>1.19</v>
      </c>
    </row>
    <row r="15" spans="1:4" ht="12" customHeight="1" x14ac:dyDescent="0.2">
      <c r="A15" s="15" t="s">
        <v>60</v>
      </c>
      <c r="B15" s="24">
        <v>8852</v>
      </c>
      <c r="C15" s="51">
        <v>7034.07</v>
      </c>
      <c r="D15" s="60">
        <v>17.53</v>
      </c>
    </row>
    <row r="16" spans="1:4" ht="12" customHeight="1" x14ac:dyDescent="0.2">
      <c r="A16" s="2" t="s">
        <v>10</v>
      </c>
      <c r="B16" s="24">
        <v>2876</v>
      </c>
      <c r="C16" s="50">
        <v>2690.63</v>
      </c>
      <c r="D16" s="59">
        <v>3.1</v>
      </c>
    </row>
    <row r="17" spans="1:4" ht="12" customHeight="1" x14ac:dyDescent="0.2">
      <c r="A17" s="2" t="s">
        <v>3</v>
      </c>
      <c r="B17" s="24">
        <v>372</v>
      </c>
      <c r="C17" s="50">
        <v>323.52999999999997</v>
      </c>
      <c r="D17" s="59">
        <v>0.49</v>
      </c>
    </row>
    <row r="18" spans="1:4" ht="12" customHeight="1" x14ac:dyDescent="0.2">
      <c r="A18" s="17" t="s">
        <v>11</v>
      </c>
      <c r="B18" s="24">
        <v>1131</v>
      </c>
      <c r="C18" s="50">
        <v>1068.97</v>
      </c>
      <c r="D18" s="59">
        <v>17.3</v>
      </c>
    </row>
    <row r="19" spans="1:4" ht="12" customHeight="1" x14ac:dyDescent="0.2">
      <c r="A19" s="17" t="s">
        <v>12</v>
      </c>
      <c r="B19" s="40">
        <v>548</v>
      </c>
      <c r="C19" s="50">
        <v>500.84</v>
      </c>
      <c r="D19" s="59">
        <v>1.62</v>
      </c>
    </row>
    <row r="20" spans="1:4" ht="12" customHeight="1" x14ac:dyDescent="0.2">
      <c r="A20" s="55" t="s">
        <v>13</v>
      </c>
      <c r="B20" s="24">
        <v>718</v>
      </c>
      <c r="C20" s="50">
        <v>647.54</v>
      </c>
      <c r="D20" s="62" t="s">
        <v>29</v>
      </c>
    </row>
    <row r="21" spans="1:4" ht="12" customHeight="1" x14ac:dyDescent="0.2">
      <c r="A21" s="55" t="s">
        <v>14</v>
      </c>
      <c r="B21" s="24">
        <v>223</v>
      </c>
      <c r="C21" s="50">
        <v>192.76</v>
      </c>
      <c r="D21" s="59">
        <v>15.4</v>
      </c>
    </row>
    <row r="22" spans="1:4" ht="15.75" customHeight="1" x14ac:dyDescent="0.2">
      <c r="A22" s="41" t="s">
        <v>15</v>
      </c>
      <c r="B22" s="42">
        <v>15637</v>
      </c>
      <c r="C22" s="52">
        <v>13282.97</v>
      </c>
      <c r="D22" s="61">
        <v>58.42</v>
      </c>
    </row>
    <row r="23" spans="1:4" ht="15.75" customHeight="1" x14ac:dyDescent="0.2">
      <c r="A23" s="41"/>
      <c r="B23" s="42"/>
      <c r="C23" s="47"/>
      <c r="D23" s="43"/>
    </row>
    <row r="24" spans="1:4" ht="12" customHeight="1" x14ac:dyDescent="0.2">
      <c r="A24" s="54" t="s">
        <v>51</v>
      </c>
      <c r="B24" s="32"/>
      <c r="C24" s="33"/>
      <c r="D24" s="8"/>
    </row>
    <row r="25" spans="1:4" ht="12" customHeight="1" x14ac:dyDescent="0.2">
      <c r="A25" s="54" t="s">
        <v>53</v>
      </c>
      <c r="B25" s="32"/>
      <c r="C25" s="33"/>
      <c r="D25" s="8"/>
    </row>
    <row r="26" spans="1:4" ht="12" customHeight="1" x14ac:dyDescent="0.2">
      <c r="A26" s="56" t="s">
        <v>52</v>
      </c>
      <c r="B26" s="32"/>
      <c r="C26" s="33"/>
      <c r="D26" s="8"/>
    </row>
    <row r="27" spans="1:4" ht="12" customHeight="1" x14ac:dyDescent="0.2">
      <c r="A27" s="54" t="s">
        <v>42</v>
      </c>
      <c r="B27" s="48"/>
      <c r="C27" s="48"/>
    </row>
    <row r="28" spans="1:4" ht="15.9" customHeight="1" x14ac:dyDescent="0.2">
      <c r="A28" s="18" t="s">
        <v>35</v>
      </c>
      <c r="B28" s="32"/>
      <c r="C28" s="34"/>
      <c r="D28" s="49" t="s">
        <v>62</v>
      </c>
    </row>
    <row r="29" spans="1:4" ht="3.9" customHeight="1" x14ac:dyDescent="0.2">
      <c r="A29" s="44"/>
      <c r="B29" s="45"/>
      <c r="C29" s="45"/>
      <c r="D29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EEF92-8870-412F-8E39-B2F6A2BEE94A}">
  <dimension ref="A1:D29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63</v>
      </c>
      <c r="B3" s="22"/>
      <c r="C3" s="22"/>
      <c r="D3" s="26"/>
    </row>
    <row r="4" spans="1:4" s="12" customFormat="1" ht="15" customHeight="1" x14ac:dyDescent="0.3">
      <c r="A4" s="57" t="s">
        <v>61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9</v>
      </c>
      <c r="B12" s="40">
        <v>23</v>
      </c>
      <c r="C12" s="50">
        <v>18.34</v>
      </c>
      <c r="D12" s="59">
        <v>1.1299999999999999</v>
      </c>
    </row>
    <row r="13" spans="1:4" s="8" customFormat="1" ht="12" customHeight="1" x14ac:dyDescent="0.2">
      <c r="A13" s="15" t="s">
        <v>2</v>
      </c>
      <c r="B13" s="40">
        <v>66</v>
      </c>
      <c r="C13" s="51">
        <v>60.9</v>
      </c>
      <c r="D13" s="60">
        <v>0.03</v>
      </c>
    </row>
    <row r="14" spans="1:4" ht="12" customHeight="1" x14ac:dyDescent="0.2">
      <c r="A14" s="15" t="s">
        <v>4</v>
      </c>
      <c r="B14" s="24">
        <v>814</v>
      </c>
      <c r="C14" s="51">
        <v>751.95</v>
      </c>
      <c r="D14" s="60">
        <v>9.26</v>
      </c>
    </row>
    <row r="15" spans="1:4" ht="12" customHeight="1" x14ac:dyDescent="0.2">
      <c r="A15" s="15" t="s">
        <v>60</v>
      </c>
      <c r="B15" s="24">
        <v>8790</v>
      </c>
      <c r="C15" s="51">
        <v>7045.09</v>
      </c>
      <c r="D15" s="60">
        <v>-9</v>
      </c>
    </row>
    <row r="16" spans="1:4" ht="12" customHeight="1" x14ac:dyDescent="0.2">
      <c r="A16" s="2" t="s">
        <v>10</v>
      </c>
      <c r="B16" s="24">
        <v>2765</v>
      </c>
      <c r="C16" s="50">
        <v>2651.17</v>
      </c>
      <c r="D16" s="59">
        <v>60.06</v>
      </c>
    </row>
    <row r="17" spans="1:4" ht="12" customHeight="1" x14ac:dyDescent="0.2">
      <c r="A17" s="2" t="s">
        <v>3</v>
      </c>
      <c r="B17" s="24">
        <v>349</v>
      </c>
      <c r="C17" s="50">
        <v>304.13</v>
      </c>
      <c r="D17" s="59">
        <v>2.87</v>
      </c>
    </row>
    <row r="18" spans="1:4" ht="12" customHeight="1" x14ac:dyDescent="0.2">
      <c r="A18" s="17" t="s">
        <v>11</v>
      </c>
      <c r="B18" s="24">
        <v>1166</v>
      </c>
      <c r="C18" s="50">
        <v>1099.06</v>
      </c>
      <c r="D18" s="59">
        <v>19.75</v>
      </c>
    </row>
    <row r="19" spans="1:4" ht="12" customHeight="1" x14ac:dyDescent="0.2">
      <c r="A19" s="17" t="s">
        <v>12</v>
      </c>
      <c r="B19" s="40">
        <v>570</v>
      </c>
      <c r="C19" s="50">
        <v>508.61</v>
      </c>
      <c r="D19" s="59">
        <v>-1.1100000000000001</v>
      </c>
    </row>
    <row r="20" spans="1:4" ht="12" customHeight="1" x14ac:dyDescent="0.2">
      <c r="A20" s="55" t="s">
        <v>13</v>
      </c>
      <c r="B20" s="24">
        <v>725</v>
      </c>
      <c r="C20" s="50">
        <v>657.86</v>
      </c>
      <c r="D20" s="62">
        <v>8.24</v>
      </c>
    </row>
    <row r="21" spans="1:4" ht="12" customHeight="1" x14ac:dyDescent="0.2">
      <c r="A21" s="55" t="s">
        <v>14</v>
      </c>
      <c r="B21" s="24">
        <v>295</v>
      </c>
      <c r="C21" s="50">
        <v>287.45</v>
      </c>
      <c r="D21" s="59">
        <v>8.3699999999999992</v>
      </c>
    </row>
    <row r="22" spans="1:4" ht="15.75" customHeight="1" x14ac:dyDescent="0.2">
      <c r="A22" s="41" t="s">
        <v>15</v>
      </c>
      <c r="B22" s="42">
        <v>15563</v>
      </c>
      <c r="C22" s="52">
        <v>13384.56</v>
      </c>
      <c r="D22" s="61">
        <v>99.6</v>
      </c>
    </row>
    <row r="23" spans="1:4" ht="15.75" customHeight="1" x14ac:dyDescent="0.2">
      <c r="A23" s="41"/>
      <c r="B23" s="42"/>
      <c r="C23" s="47"/>
      <c r="D23" s="43"/>
    </row>
    <row r="24" spans="1:4" ht="12" customHeight="1" x14ac:dyDescent="0.2">
      <c r="A24" s="54" t="s">
        <v>51</v>
      </c>
      <c r="B24" s="32"/>
      <c r="C24" s="33"/>
      <c r="D24" s="8"/>
    </row>
    <row r="25" spans="1:4" ht="12" customHeight="1" x14ac:dyDescent="0.2">
      <c r="A25" s="54" t="s">
        <v>53</v>
      </c>
      <c r="B25" s="32"/>
      <c r="C25" s="33"/>
      <c r="D25" s="8"/>
    </row>
    <row r="26" spans="1:4" ht="12" customHeight="1" x14ac:dyDescent="0.2">
      <c r="A26" s="56" t="s">
        <v>52</v>
      </c>
      <c r="B26" s="32"/>
      <c r="C26" s="33"/>
      <c r="D26" s="8"/>
    </row>
    <row r="27" spans="1:4" ht="12" customHeight="1" x14ac:dyDescent="0.2">
      <c r="A27" s="54" t="s">
        <v>42</v>
      </c>
      <c r="B27" s="48"/>
      <c r="C27" s="48"/>
    </row>
    <row r="28" spans="1:4" ht="15.9" customHeight="1" x14ac:dyDescent="0.2">
      <c r="A28" s="18" t="s">
        <v>35</v>
      </c>
      <c r="B28" s="32"/>
      <c r="C28" s="34"/>
      <c r="D28" s="49" t="s">
        <v>62</v>
      </c>
    </row>
    <row r="29" spans="1:4" ht="3.9" customHeight="1" x14ac:dyDescent="0.2">
      <c r="A29" s="44"/>
      <c r="B29" s="45"/>
      <c r="C29" s="45"/>
      <c r="D29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98A6-7B6E-4767-86BE-797E18D2FA42}">
  <dimension ref="A1:G47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75" customWidth="1"/>
    <col min="2" max="2" width="20" style="100" bestFit="1" customWidth="1"/>
    <col min="3" max="3" width="18" style="100" customWidth="1"/>
    <col min="4" max="4" width="18" style="95" customWidth="1"/>
    <col min="5" max="16384" width="16" style="75"/>
  </cols>
  <sheetData>
    <row r="1" spans="1:4" s="72" customFormat="1" ht="34.5" customHeight="1" x14ac:dyDescent="0.3">
      <c r="A1" s="35" t="s">
        <v>5</v>
      </c>
      <c r="B1"/>
      <c r="C1"/>
      <c r="D1"/>
    </row>
    <row r="2" spans="1:4" s="72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73"/>
      <c r="C3" s="73"/>
      <c r="D3" s="74"/>
    </row>
    <row r="4" spans="1:4" s="78" customFormat="1" ht="15" customHeight="1" x14ac:dyDescent="0.3">
      <c r="A4" s="57" t="s">
        <v>94</v>
      </c>
      <c r="B4" s="76"/>
      <c r="C4" s="76"/>
      <c r="D4" s="77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79"/>
    </row>
    <row r="7" spans="1:4" ht="3.9" customHeight="1" x14ac:dyDescent="0.3">
      <c r="A7" s="3"/>
      <c r="B7" s="20"/>
      <c r="C7" s="20"/>
      <c r="D7" s="80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82" customFormat="1" ht="12" customHeight="1" x14ac:dyDescent="0.2">
      <c r="A9" s="81"/>
      <c r="B9" s="29" t="s">
        <v>8</v>
      </c>
      <c r="C9" s="29" t="s">
        <v>18</v>
      </c>
      <c r="D9" s="29" t="s">
        <v>43</v>
      </c>
    </row>
    <row r="10" spans="1:4" s="82" customFormat="1" ht="3.9" customHeight="1" x14ac:dyDescent="0.2">
      <c r="A10" s="83"/>
      <c r="B10" s="84"/>
      <c r="C10" s="84"/>
      <c r="D10" s="85"/>
    </row>
    <row r="11" spans="1:4" s="82" customFormat="1" ht="3.9" customHeight="1" x14ac:dyDescent="0.2">
      <c r="A11" s="81"/>
      <c r="B11" s="86"/>
      <c r="C11" s="86"/>
      <c r="D11" s="87"/>
    </row>
    <row r="12" spans="1:4" ht="18.75" customHeight="1" x14ac:dyDescent="0.2">
      <c r="A12" s="64" t="s">
        <v>2</v>
      </c>
      <c r="B12" s="40">
        <v>127</v>
      </c>
      <c r="C12" s="90">
        <v>119.5</v>
      </c>
      <c r="D12" s="88">
        <v>2.2000000000000002</v>
      </c>
    </row>
    <row r="13" spans="1:4" s="89" customFormat="1" ht="12" customHeight="1" x14ac:dyDescent="0.2">
      <c r="A13" s="55" t="s">
        <v>72</v>
      </c>
      <c r="B13" s="40">
        <v>1150</v>
      </c>
      <c r="C13" s="40">
        <v>1060.5550000000001</v>
      </c>
      <c r="D13" s="65">
        <v>38.200000000000003</v>
      </c>
    </row>
    <row r="14" spans="1:4" ht="12" customHeight="1" x14ac:dyDescent="0.2">
      <c r="A14" s="64" t="s">
        <v>73</v>
      </c>
      <c r="B14" s="90">
        <v>10748</v>
      </c>
      <c r="C14" s="40">
        <v>8891.5</v>
      </c>
      <c r="D14" s="65">
        <v>136.80000000000001</v>
      </c>
    </row>
    <row r="15" spans="1:4" ht="12" customHeight="1" x14ac:dyDescent="0.2">
      <c r="A15" s="55" t="s">
        <v>90</v>
      </c>
      <c r="B15" s="90">
        <v>4232</v>
      </c>
      <c r="C15" s="40">
        <v>4102.75</v>
      </c>
      <c r="D15" s="65">
        <v>124.6</v>
      </c>
    </row>
    <row r="16" spans="1:4" ht="12" customHeight="1" x14ac:dyDescent="0.2">
      <c r="A16" s="55" t="s">
        <v>75</v>
      </c>
      <c r="B16" s="90">
        <v>1026</v>
      </c>
      <c r="C16" s="90">
        <v>935.2</v>
      </c>
      <c r="D16" s="88">
        <v>61</v>
      </c>
    </row>
    <row r="17" spans="1:7" ht="12" customHeight="1" x14ac:dyDescent="0.2">
      <c r="A17" s="55" t="s">
        <v>76</v>
      </c>
      <c r="B17" s="90">
        <v>589</v>
      </c>
      <c r="C17" s="90">
        <v>540.5</v>
      </c>
      <c r="D17" s="88">
        <v>24.5</v>
      </c>
    </row>
    <row r="18" spans="1:7" ht="12" customHeight="1" x14ac:dyDescent="0.2">
      <c r="A18" s="55" t="s">
        <v>91</v>
      </c>
      <c r="B18" s="90">
        <v>416</v>
      </c>
      <c r="C18" s="90">
        <v>377.5</v>
      </c>
      <c r="D18" s="88">
        <v>52.1</v>
      </c>
    </row>
    <row r="19" spans="1:7" ht="12" customHeight="1" x14ac:dyDescent="0.2">
      <c r="A19" s="64" t="s">
        <v>78</v>
      </c>
      <c r="B19" s="90">
        <v>480</v>
      </c>
      <c r="C19" s="90">
        <v>423.2</v>
      </c>
      <c r="D19" s="88">
        <v>9.9</v>
      </c>
    </row>
    <row r="20" spans="1:7" ht="12" customHeight="1" x14ac:dyDescent="0.2">
      <c r="A20" s="55" t="s">
        <v>27</v>
      </c>
      <c r="B20" s="40">
        <v>28</v>
      </c>
      <c r="C20" s="90">
        <v>22.7</v>
      </c>
      <c r="D20" s="88">
        <v>1.6</v>
      </c>
    </row>
    <row r="21" spans="1:7" ht="12" customHeight="1" x14ac:dyDescent="0.2">
      <c r="A21" s="64" t="s">
        <v>28</v>
      </c>
      <c r="B21" s="90">
        <v>3</v>
      </c>
      <c r="C21" s="90">
        <v>3</v>
      </c>
      <c r="D21" s="70">
        <v>0</v>
      </c>
    </row>
    <row r="22" spans="1:7" ht="15.75" customHeight="1" x14ac:dyDescent="0.2">
      <c r="A22" s="55" t="s">
        <v>3</v>
      </c>
      <c r="B22" s="40">
        <v>878</v>
      </c>
      <c r="C22" s="40">
        <v>790.2</v>
      </c>
      <c r="D22" s="65">
        <v>14.2</v>
      </c>
    </row>
    <row r="23" spans="1:7" ht="15.75" customHeight="1" x14ac:dyDescent="0.2">
      <c r="A23" s="41" t="s">
        <v>15</v>
      </c>
      <c r="B23" s="42">
        <v>19677</v>
      </c>
      <c r="C23" s="101">
        <v>17266.5</v>
      </c>
      <c r="D23" s="91">
        <v>465</v>
      </c>
      <c r="G23" s="92"/>
    </row>
    <row r="24" spans="1:7" ht="15.75" customHeight="1" x14ac:dyDescent="0.2">
      <c r="A24" s="41"/>
      <c r="B24" s="42"/>
      <c r="C24" s="93"/>
      <c r="D24" s="94"/>
    </row>
    <row r="25" spans="1:7" ht="12" customHeight="1" x14ac:dyDescent="0.2">
      <c r="A25" s="54" t="s">
        <v>45</v>
      </c>
      <c r="B25" s="95"/>
      <c r="C25" s="33"/>
      <c r="D25" s="89"/>
    </row>
    <row r="26" spans="1:7" ht="12" customHeight="1" x14ac:dyDescent="0.2">
      <c r="A26" s="54" t="s">
        <v>64</v>
      </c>
      <c r="B26" s="95"/>
      <c r="C26" s="33"/>
      <c r="D26" s="89"/>
    </row>
    <row r="27" spans="1:7" ht="12" customHeight="1" x14ac:dyDescent="0.2">
      <c r="A27" s="56" t="s">
        <v>65</v>
      </c>
      <c r="B27" s="95"/>
      <c r="C27" s="33"/>
      <c r="D27" s="89"/>
    </row>
    <row r="28" spans="1:7" ht="12" customHeight="1" x14ac:dyDescent="0.2">
      <c r="A28" s="54" t="s">
        <v>42</v>
      </c>
      <c r="B28" s="96"/>
      <c r="C28" s="96"/>
    </row>
    <row r="29" spans="1:7" ht="15.9" customHeight="1" x14ac:dyDescent="0.2">
      <c r="A29" s="18" t="s">
        <v>35</v>
      </c>
      <c r="B29" s="95"/>
      <c r="C29" s="34"/>
      <c r="D29" s="40" t="s">
        <v>93</v>
      </c>
    </row>
    <row r="30" spans="1:7" ht="3.9" customHeight="1" x14ac:dyDescent="0.2">
      <c r="A30" s="97"/>
      <c r="B30" s="98"/>
      <c r="C30" s="98"/>
      <c r="D30" s="99"/>
    </row>
    <row r="47" spans="1:1" ht="9.9" customHeight="1" x14ac:dyDescent="0.2">
      <c r="A47" s="9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2B64-DC7A-4EC1-A16B-28A579ED2DA4}">
  <dimension ref="A1:D54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11" t="s">
        <v>16</v>
      </c>
      <c r="B3" s="22"/>
      <c r="C3" s="22"/>
      <c r="D3" s="26"/>
    </row>
    <row r="4" spans="1:4" s="12" customFormat="1" ht="15" customHeight="1" x14ac:dyDescent="0.3">
      <c r="A4" s="57" t="s">
        <v>57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s="9" customFormat="1" ht="19.5" customHeight="1" x14ac:dyDescent="0.2">
      <c r="A12" s="39">
        <v>1990</v>
      </c>
      <c r="B12" s="5">
        <v>19331</v>
      </c>
      <c r="C12" s="102">
        <v>15706.6</v>
      </c>
      <c r="D12" s="71" t="s">
        <v>88</v>
      </c>
    </row>
    <row r="13" spans="1:4" s="9" customFormat="1" ht="12.75" customHeight="1" x14ac:dyDescent="0.2">
      <c r="A13" s="39">
        <v>1991</v>
      </c>
      <c r="B13" s="5">
        <v>18599</v>
      </c>
      <c r="C13" s="102">
        <v>15856.4</v>
      </c>
      <c r="D13" s="71" t="s">
        <v>88</v>
      </c>
    </row>
    <row r="14" spans="1:4" s="9" customFormat="1" ht="12.75" customHeight="1" x14ac:dyDescent="0.2">
      <c r="A14" s="39">
        <v>1992</v>
      </c>
      <c r="B14" s="5">
        <v>18145</v>
      </c>
      <c r="C14" s="102">
        <v>15330.1</v>
      </c>
      <c r="D14" s="71" t="s">
        <v>88</v>
      </c>
    </row>
    <row r="15" spans="1:4" s="9" customFormat="1" ht="12.75" customHeight="1" x14ac:dyDescent="0.2">
      <c r="A15" s="39">
        <v>1993</v>
      </c>
      <c r="B15" s="5">
        <v>17737</v>
      </c>
      <c r="C15" s="102">
        <v>15164.7</v>
      </c>
      <c r="D15" s="71" t="s">
        <v>88</v>
      </c>
    </row>
    <row r="16" spans="1:4" s="9" customFormat="1" ht="12.75" customHeight="1" x14ac:dyDescent="0.2">
      <c r="A16" s="39">
        <v>1994</v>
      </c>
      <c r="B16" s="5">
        <v>15944</v>
      </c>
      <c r="C16" s="102">
        <v>13820.1</v>
      </c>
      <c r="D16" s="71" t="s">
        <v>88</v>
      </c>
    </row>
    <row r="17" spans="1:4" s="9" customFormat="1" ht="19.5" customHeight="1" x14ac:dyDescent="0.2">
      <c r="A17" s="39">
        <v>1995</v>
      </c>
      <c r="B17" s="5">
        <v>15712</v>
      </c>
      <c r="C17" s="102">
        <v>13681</v>
      </c>
      <c r="D17" s="58">
        <v>234.12</v>
      </c>
    </row>
    <row r="18" spans="1:4" s="9" customFormat="1" ht="12.75" customHeight="1" x14ac:dyDescent="0.2">
      <c r="A18" s="39">
        <v>1996</v>
      </c>
      <c r="B18" s="5">
        <v>13574</v>
      </c>
      <c r="C18" s="102">
        <v>12007.3</v>
      </c>
      <c r="D18" s="58">
        <v>88.66</v>
      </c>
    </row>
    <row r="19" spans="1:4" s="9" customFormat="1" ht="12.75" customHeight="1" x14ac:dyDescent="0.2">
      <c r="A19" s="39">
        <v>1997</v>
      </c>
      <c r="B19" s="5">
        <v>13470</v>
      </c>
      <c r="C19" s="102">
        <v>11892.7</v>
      </c>
      <c r="D19" s="58">
        <v>91.5</v>
      </c>
    </row>
    <row r="20" spans="1:4" s="9" customFormat="1" ht="12.75" customHeight="1" x14ac:dyDescent="0.2">
      <c r="A20" s="39">
        <v>1998</v>
      </c>
      <c r="B20" s="5">
        <v>13593</v>
      </c>
      <c r="C20" s="102">
        <v>11894.3</v>
      </c>
      <c r="D20" s="58">
        <v>91.97</v>
      </c>
    </row>
    <row r="21" spans="1:4" s="9" customFormat="1" ht="12.75" customHeight="1" x14ac:dyDescent="0.2">
      <c r="A21" s="39">
        <v>1999</v>
      </c>
      <c r="B21" s="5">
        <v>13683</v>
      </c>
      <c r="C21" s="102">
        <v>11984.8</v>
      </c>
      <c r="D21" s="58">
        <v>417.24</v>
      </c>
    </row>
    <row r="22" spans="1:4" s="9" customFormat="1" ht="19.5" customHeight="1" x14ac:dyDescent="0.2">
      <c r="A22" s="39">
        <v>2000</v>
      </c>
      <c r="B22" s="5">
        <v>13949</v>
      </c>
      <c r="C22" s="102">
        <v>12167.8</v>
      </c>
      <c r="D22" s="58">
        <v>300.37</v>
      </c>
    </row>
    <row r="23" spans="1:4" s="9" customFormat="1" ht="12.75" customHeight="1" x14ac:dyDescent="0.2">
      <c r="A23" s="39">
        <v>2001</v>
      </c>
      <c r="B23" s="5">
        <v>14302</v>
      </c>
      <c r="C23" s="102">
        <v>12465.6</v>
      </c>
      <c r="D23" s="58">
        <v>303.89999999999998</v>
      </c>
    </row>
    <row r="24" spans="1:4" s="9" customFormat="1" ht="12.75" customHeight="1" x14ac:dyDescent="0.2">
      <c r="A24" s="39">
        <v>2002</v>
      </c>
      <c r="B24" s="5">
        <v>14928</v>
      </c>
      <c r="C24" s="102">
        <v>12950.2</v>
      </c>
      <c r="D24" s="58">
        <v>126.3</v>
      </c>
    </row>
    <row r="25" spans="1:4" s="9" customFormat="1" ht="12.75" customHeight="1" x14ac:dyDescent="0.2">
      <c r="A25" s="39">
        <v>2003</v>
      </c>
      <c r="B25" s="5">
        <v>15240</v>
      </c>
      <c r="C25" s="102">
        <v>13141.6</v>
      </c>
      <c r="D25" s="58">
        <v>173.39</v>
      </c>
    </row>
    <row r="26" spans="1:4" s="9" customFormat="1" ht="12.75" customHeight="1" x14ac:dyDescent="0.2">
      <c r="A26" s="39">
        <v>2004</v>
      </c>
      <c r="B26" s="5">
        <v>15456</v>
      </c>
      <c r="C26" s="102">
        <v>13334.5</v>
      </c>
      <c r="D26" s="58">
        <v>152.86000000000001</v>
      </c>
    </row>
    <row r="27" spans="1:4" s="9" customFormat="1" ht="19.5" customHeight="1" x14ac:dyDescent="0.2">
      <c r="A27" s="39">
        <v>2005</v>
      </c>
      <c r="B27" s="5">
        <v>15729</v>
      </c>
      <c r="C27" s="102">
        <v>13651.2</v>
      </c>
      <c r="D27" s="58">
        <v>11.47</v>
      </c>
    </row>
    <row r="28" spans="1:4" s="9" customFormat="1" ht="12.75" customHeight="1" x14ac:dyDescent="0.2">
      <c r="A28" s="53">
        <v>2006</v>
      </c>
      <c r="B28" s="5">
        <v>15563</v>
      </c>
      <c r="C28" s="102">
        <v>13384.6</v>
      </c>
      <c r="D28" s="58">
        <v>99.6</v>
      </c>
    </row>
    <row r="29" spans="1:4" s="9" customFormat="1" ht="12.75" customHeight="1" x14ac:dyDescent="0.2">
      <c r="A29" s="53">
        <v>2007</v>
      </c>
      <c r="B29" s="5">
        <v>15637</v>
      </c>
      <c r="C29" s="102">
        <v>13283</v>
      </c>
      <c r="D29" s="58">
        <v>58.42</v>
      </c>
    </row>
    <row r="30" spans="1:4" s="9" customFormat="1" ht="12.75" customHeight="1" x14ac:dyDescent="0.2">
      <c r="A30" s="39">
        <v>2008</v>
      </c>
      <c r="B30" s="5">
        <v>15467</v>
      </c>
      <c r="C30" s="102">
        <v>13300.3</v>
      </c>
      <c r="D30" s="58">
        <v>233.09</v>
      </c>
    </row>
    <row r="31" spans="1:4" s="9" customFormat="1" ht="12.75" customHeight="1" x14ac:dyDescent="0.2">
      <c r="A31" s="39">
        <v>2009</v>
      </c>
      <c r="B31" s="5">
        <v>15613</v>
      </c>
      <c r="C31" s="102">
        <v>13416.4</v>
      </c>
      <c r="D31" s="58">
        <v>104.15</v>
      </c>
    </row>
    <row r="32" spans="1:4" s="9" customFormat="1" ht="19.5" customHeight="1" x14ac:dyDescent="0.2">
      <c r="A32" s="53">
        <v>2010</v>
      </c>
      <c r="B32" s="5">
        <v>16001</v>
      </c>
      <c r="C32" s="102">
        <v>13756.1</v>
      </c>
      <c r="D32" s="58">
        <v>60.51</v>
      </c>
    </row>
    <row r="33" spans="1:4" s="9" customFormat="1" ht="12.75" customHeight="1" x14ac:dyDescent="0.2">
      <c r="A33" s="53">
        <v>2011</v>
      </c>
      <c r="B33" s="5">
        <v>16313</v>
      </c>
      <c r="C33" s="102">
        <v>14099.1</v>
      </c>
      <c r="D33" s="58">
        <v>132.74</v>
      </c>
    </row>
    <row r="34" spans="1:4" s="9" customFormat="1" ht="12.75" customHeight="1" x14ac:dyDescent="0.2">
      <c r="A34" s="53">
        <v>2012</v>
      </c>
      <c r="B34" s="5">
        <v>16319</v>
      </c>
      <c r="C34" s="102">
        <v>14136.4</v>
      </c>
      <c r="D34" s="58">
        <v>206.57</v>
      </c>
    </row>
    <row r="35" spans="1:4" s="9" customFormat="1" ht="12.75" customHeight="1" x14ac:dyDescent="0.2">
      <c r="A35" s="53">
        <v>2013</v>
      </c>
      <c r="B35" s="5">
        <v>16369</v>
      </c>
      <c r="C35" s="102">
        <v>14219.4</v>
      </c>
      <c r="D35" s="58">
        <v>412.12</v>
      </c>
    </row>
    <row r="36" spans="1:4" s="9" customFormat="1" ht="12.75" customHeight="1" x14ac:dyDescent="0.2">
      <c r="A36" s="53">
        <v>2014</v>
      </c>
      <c r="B36" s="5">
        <v>16918</v>
      </c>
      <c r="C36" s="102">
        <v>14739.9</v>
      </c>
      <c r="D36" s="58">
        <v>342.13</v>
      </c>
    </row>
    <row r="37" spans="1:4" s="9" customFormat="1" ht="19.5" customHeight="1" x14ac:dyDescent="0.2">
      <c r="A37" s="53">
        <v>2015</v>
      </c>
      <c r="B37" s="5">
        <v>17227</v>
      </c>
      <c r="C37" s="102">
        <v>15047.4</v>
      </c>
      <c r="D37" s="58">
        <v>380.3</v>
      </c>
    </row>
    <row r="38" spans="1:4" s="9" customFormat="1" ht="12.75" customHeight="1" x14ac:dyDescent="0.2">
      <c r="A38" s="53">
        <v>2016</v>
      </c>
      <c r="B38" s="5">
        <v>17390</v>
      </c>
      <c r="C38" s="102">
        <v>15263.7</v>
      </c>
      <c r="D38" s="58">
        <v>214.95</v>
      </c>
    </row>
    <row r="39" spans="1:4" s="9" customFormat="1" ht="12.75" customHeight="1" x14ac:dyDescent="0.2">
      <c r="A39" s="53">
        <v>2017</v>
      </c>
      <c r="B39" s="5">
        <v>17636</v>
      </c>
      <c r="C39" s="102">
        <v>15500.1</v>
      </c>
      <c r="D39" s="58">
        <v>396.6</v>
      </c>
    </row>
    <row r="40" spans="1:4" s="9" customFormat="1" ht="12.75" customHeight="1" x14ac:dyDescent="0.2">
      <c r="A40" s="53">
        <v>2018</v>
      </c>
      <c r="B40" s="5">
        <v>18096</v>
      </c>
      <c r="C40" s="102">
        <v>15795.1</v>
      </c>
      <c r="D40" s="58">
        <v>469.8</v>
      </c>
    </row>
    <row r="41" spans="1:4" s="9" customFormat="1" ht="12.75" customHeight="1" x14ac:dyDescent="0.2">
      <c r="A41" s="53">
        <v>2019</v>
      </c>
      <c r="B41" s="5">
        <v>18478</v>
      </c>
      <c r="C41" s="102">
        <v>16158</v>
      </c>
      <c r="D41" s="58">
        <v>472.18</v>
      </c>
    </row>
    <row r="42" spans="1:4" s="9" customFormat="1" ht="19.5" customHeight="1" x14ac:dyDescent="0.2">
      <c r="A42" s="53">
        <v>2020</v>
      </c>
      <c r="B42" s="5">
        <v>18730</v>
      </c>
      <c r="C42" s="102">
        <v>16372.7</v>
      </c>
      <c r="D42" s="58">
        <v>261.7</v>
      </c>
    </row>
    <row r="43" spans="1:4" s="9" customFormat="1" ht="12.75" customHeight="1" x14ac:dyDescent="0.2">
      <c r="A43" s="53">
        <v>2021</v>
      </c>
      <c r="B43" s="5">
        <v>18977</v>
      </c>
      <c r="C43" s="102">
        <v>16605.5</v>
      </c>
      <c r="D43" s="58">
        <v>458.5</v>
      </c>
    </row>
    <row r="44" spans="1:4" s="9" customFormat="1" ht="12.75" customHeight="1" x14ac:dyDescent="0.2">
      <c r="A44" s="53">
        <v>2022</v>
      </c>
      <c r="B44" s="5">
        <v>19254</v>
      </c>
      <c r="C44" s="102">
        <v>16881</v>
      </c>
      <c r="D44" s="58">
        <v>216.9</v>
      </c>
    </row>
    <row r="45" spans="1:4" s="9" customFormat="1" ht="12.75" customHeight="1" x14ac:dyDescent="0.2">
      <c r="A45" s="53">
        <v>2023</v>
      </c>
      <c r="B45" s="5">
        <v>19677</v>
      </c>
      <c r="C45" s="102">
        <v>17266.5</v>
      </c>
      <c r="D45" s="58">
        <v>465</v>
      </c>
    </row>
    <row r="46" spans="1:4" s="9" customFormat="1" ht="12.75" customHeight="1" x14ac:dyDescent="0.2">
      <c r="A46" s="53">
        <v>2024</v>
      </c>
      <c r="B46" s="5">
        <v>20101</v>
      </c>
      <c r="C46" s="102">
        <v>17631</v>
      </c>
      <c r="D46" s="58">
        <v>430.5</v>
      </c>
    </row>
    <row r="47" spans="1:4" ht="15.75" customHeight="1" x14ac:dyDescent="0.2">
      <c r="A47" s="41"/>
      <c r="B47" s="42"/>
      <c r="C47" s="47"/>
      <c r="D47" s="43"/>
    </row>
    <row r="48" spans="1:4" ht="12" customHeight="1" x14ac:dyDescent="0.2">
      <c r="A48" s="54" t="s">
        <v>58</v>
      </c>
      <c r="B48" s="32"/>
      <c r="C48" s="33"/>
      <c r="D48" s="8"/>
    </row>
    <row r="49" spans="1:4" ht="12" customHeight="1" x14ac:dyDescent="0.2">
      <c r="A49" s="54" t="s">
        <v>56</v>
      </c>
      <c r="B49" s="32"/>
      <c r="C49" s="33"/>
      <c r="D49" s="8"/>
    </row>
    <row r="50" spans="1:4" ht="12" customHeight="1" x14ac:dyDescent="0.2">
      <c r="A50" s="56" t="s">
        <v>79</v>
      </c>
      <c r="B50" s="32"/>
      <c r="C50" s="33"/>
      <c r="D50" s="8"/>
    </row>
    <row r="51" spans="1:4" ht="12" customHeight="1" x14ac:dyDescent="0.2">
      <c r="A51" s="56" t="s">
        <v>80</v>
      </c>
      <c r="B51" s="32"/>
      <c r="C51" s="33"/>
      <c r="D51" s="8"/>
    </row>
    <row r="52" spans="1:4" ht="12" customHeight="1" x14ac:dyDescent="0.2">
      <c r="A52" s="54" t="s">
        <v>42</v>
      </c>
      <c r="B52" s="48"/>
      <c r="C52" s="48"/>
    </row>
    <row r="53" spans="1:4" ht="15.9" customHeight="1" x14ac:dyDescent="0.2">
      <c r="A53" s="18" t="s">
        <v>35</v>
      </c>
      <c r="B53" s="32"/>
      <c r="C53" s="34"/>
      <c r="D53" s="40" t="s">
        <v>96</v>
      </c>
    </row>
    <row r="54" spans="1:4" ht="3.9" customHeight="1" x14ac:dyDescent="0.2">
      <c r="A54" s="44"/>
      <c r="B54" s="45"/>
      <c r="C54" s="45"/>
      <c r="D54" s="46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FA9C-7F1A-4012-88DF-19989F64CF96}">
  <dimension ref="A1:G47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75" customWidth="1"/>
    <col min="2" max="2" width="20" style="100" bestFit="1" customWidth="1"/>
    <col min="3" max="3" width="18" style="100" customWidth="1"/>
    <col min="4" max="4" width="18" style="95" customWidth="1"/>
    <col min="5" max="16384" width="16" style="75"/>
  </cols>
  <sheetData>
    <row r="1" spans="1:4" s="72" customFormat="1" ht="34.5" customHeight="1" x14ac:dyDescent="0.3">
      <c r="A1" s="35" t="s">
        <v>5</v>
      </c>
      <c r="B1"/>
      <c r="C1"/>
      <c r="D1"/>
    </row>
    <row r="2" spans="1:4" s="72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73"/>
      <c r="C3" s="73"/>
      <c r="D3" s="74"/>
    </row>
    <row r="4" spans="1:4" s="78" customFormat="1" ht="15" customHeight="1" x14ac:dyDescent="0.3">
      <c r="A4" s="57" t="s">
        <v>92</v>
      </c>
      <c r="B4" s="76"/>
      <c r="C4" s="76"/>
      <c r="D4" s="77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79"/>
    </row>
    <row r="7" spans="1:4" ht="3.9" customHeight="1" x14ac:dyDescent="0.3">
      <c r="A7" s="3"/>
      <c r="B7" s="20"/>
      <c r="C7" s="20"/>
      <c r="D7" s="80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82" customFormat="1" ht="12" customHeight="1" x14ac:dyDescent="0.2">
      <c r="A9" s="81"/>
      <c r="B9" s="29" t="s">
        <v>8</v>
      </c>
      <c r="C9" s="29" t="s">
        <v>18</v>
      </c>
      <c r="D9" s="29" t="s">
        <v>43</v>
      </c>
    </row>
    <row r="10" spans="1:4" s="82" customFormat="1" ht="3.9" customHeight="1" x14ac:dyDescent="0.2">
      <c r="A10" s="83"/>
      <c r="B10" s="84"/>
      <c r="C10" s="84"/>
      <c r="D10" s="85"/>
    </row>
    <row r="11" spans="1:4" s="82" customFormat="1" ht="3.9" customHeight="1" x14ac:dyDescent="0.2">
      <c r="A11" s="81"/>
      <c r="B11" s="86"/>
      <c r="C11" s="86"/>
      <c r="D11" s="87"/>
    </row>
    <row r="12" spans="1:4" ht="18.75" customHeight="1" x14ac:dyDescent="0.2">
      <c r="A12" s="64" t="s">
        <v>2</v>
      </c>
      <c r="B12" s="40">
        <v>120</v>
      </c>
      <c r="C12" s="90">
        <v>113</v>
      </c>
      <c r="D12" s="88">
        <v>6.4</v>
      </c>
    </row>
    <row r="13" spans="1:4" s="89" customFormat="1" ht="12" customHeight="1" x14ac:dyDescent="0.2">
      <c r="A13" s="55" t="s">
        <v>72</v>
      </c>
      <c r="B13" s="40">
        <v>1134</v>
      </c>
      <c r="C13" s="40">
        <v>1051</v>
      </c>
      <c r="D13" s="65">
        <v>35</v>
      </c>
    </row>
    <row r="14" spans="1:4" ht="12" customHeight="1" x14ac:dyDescent="0.2">
      <c r="A14" s="64" t="s">
        <v>73</v>
      </c>
      <c r="B14" s="90">
        <v>10506</v>
      </c>
      <c r="C14" s="40">
        <v>8676</v>
      </c>
      <c r="D14" s="65">
        <v>15.7</v>
      </c>
    </row>
    <row r="15" spans="1:4" ht="12" customHeight="1" x14ac:dyDescent="0.2">
      <c r="A15" s="55" t="s">
        <v>90</v>
      </c>
      <c r="B15" s="90">
        <v>3695</v>
      </c>
      <c r="C15" s="40">
        <v>3553</v>
      </c>
      <c r="D15" s="65">
        <v>66.2</v>
      </c>
    </row>
    <row r="16" spans="1:4" ht="12" customHeight="1" x14ac:dyDescent="0.2">
      <c r="A16" s="55" t="s">
        <v>75</v>
      </c>
      <c r="B16" s="90">
        <v>767</v>
      </c>
      <c r="C16" s="90">
        <v>683</v>
      </c>
      <c r="D16" s="88">
        <v>33.9</v>
      </c>
    </row>
    <row r="17" spans="1:7" ht="12" customHeight="1" x14ac:dyDescent="0.2">
      <c r="A17" s="55" t="s">
        <v>76</v>
      </c>
      <c r="B17" s="90">
        <v>1260</v>
      </c>
      <c r="C17" s="90">
        <v>1216</v>
      </c>
      <c r="D17" s="88">
        <v>21.6</v>
      </c>
    </row>
    <row r="18" spans="1:7" ht="12" customHeight="1" x14ac:dyDescent="0.2">
      <c r="A18" s="55" t="s">
        <v>91</v>
      </c>
      <c r="B18" s="90">
        <v>416</v>
      </c>
      <c r="C18" s="90">
        <v>376</v>
      </c>
      <c r="D18" s="88">
        <v>47.3</v>
      </c>
    </row>
    <row r="19" spans="1:7" ht="12" customHeight="1" x14ac:dyDescent="0.2">
      <c r="A19" s="64" t="s">
        <v>78</v>
      </c>
      <c r="B19" s="90">
        <v>465</v>
      </c>
      <c r="C19" s="90">
        <v>411</v>
      </c>
      <c r="D19" s="88">
        <v>-7</v>
      </c>
    </row>
    <row r="20" spans="1:7" ht="12" customHeight="1" x14ac:dyDescent="0.2">
      <c r="A20" s="55" t="s">
        <v>27</v>
      </c>
      <c r="B20" s="40">
        <v>28</v>
      </c>
      <c r="C20" s="90">
        <v>23</v>
      </c>
      <c r="D20" s="88">
        <v>1.4</v>
      </c>
    </row>
    <row r="21" spans="1:7" ht="12" customHeight="1" x14ac:dyDescent="0.2">
      <c r="A21" s="64" t="s">
        <v>28</v>
      </c>
      <c r="B21" s="90">
        <v>3</v>
      </c>
      <c r="C21" s="90">
        <v>3</v>
      </c>
      <c r="D21" s="70">
        <v>0</v>
      </c>
    </row>
    <row r="22" spans="1:7" ht="15.75" customHeight="1" x14ac:dyDescent="0.2">
      <c r="A22" s="55" t="s">
        <v>3</v>
      </c>
      <c r="B22" s="40">
        <v>860</v>
      </c>
      <c r="C22" s="40">
        <v>777</v>
      </c>
      <c r="D22" s="65">
        <v>-3.6</v>
      </c>
    </row>
    <row r="23" spans="1:7" ht="15.75" customHeight="1" x14ac:dyDescent="0.2">
      <c r="A23" s="41" t="s">
        <v>15</v>
      </c>
      <c r="B23" s="42">
        <v>19254</v>
      </c>
      <c r="C23" s="101">
        <v>16881</v>
      </c>
      <c r="D23" s="91">
        <v>216.9</v>
      </c>
      <c r="G23" s="92"/>
    </row>
    <row r="24" spans="1:7" ht="15.75" customHeight="1" x14ac:dyDescent="0.2">
      <c r="A24" s="41"/>
      <c r="B24" s="42"/>
      <c r="C24" s="93"/>
      <c r="D24" s="94"/>
    </row>
    <row r="25" spans="1:7" ht="12" customHeight="1" x14ac:dyDescent="0.2">
      <c r="A25" s="54" t="s">
        <v>45</v>
      </c>
      <c r="B25" s="95"/>
      <c r="C25" s="33"/>
      <c r="D25" s="89"/>
    </row>
    <row r="26" spans="1:7" ht="12" customHeight="1" x14ac:dyDescent="0.2">
      <c r="A26" s="54" t="s">
        <v>64</v>
      </c>
      <c r="B26" s="95"/>
      <c r="C26" s="33"/>
      <c r="D26" s="89"/>
    </row>
    <row r="27" spans="1:7" ht="12" customHeight="1" x14ac:dyDescent="0.2">
      <c r="A27" s="56" t="s">
        <v>65</v>
      </c>
      <c r="B27" s="95"/>
      <c r="C27" s="33"/>
      <c r="D27" s="89"/>
    </row>
    <row r="28" spans="1:7" ht="12" customHeight="1" x14ac:dyDescent="0.2">
      <c r="A28" s="54" t="s">
        <v>42</v>
      </c>
      <c r="B28" s="96"/>
      <c r="C28" s="96"/>
    </row>
    <row r="29" spans="1:7" ht="15.9" customHeight="1" x14ac:dyDescent="0.2">
      <c r="A29" s="18" t="s">
        <v>35</v>
      </c>
      <c r="B29" s="95"/>
      <c r="C29" s="34"/>
      <c r="D29" s="40" t="s">
        <v>93</v>
      </c>
    </row>
    <row r="30" spans="1:7" ht="3.9" customHeight="1" x14ac:dyDescent="0.2">
      <c r="A30" s="97"/>
      <c r="B30" s="98"/>
      <c r="C30" s="98"/>
      <c r="D30" s="99"/>
    </row>
    <row r="47" spans="1:1" ht="9.9" customHeight="1" x14ac:dyDescent="0.2">
      <c r="A47" s="9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D526-75FF-4DCF-9AE3-D488294FBD70}">
  <dimension ref="A1:G47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75" customWidth="1"/>
    <col min="2" max="2" width="20" style="100" bestFit="1" customWidth="1"/>
    <col min="3" max="3" width="18" style="100" customWidth="1"/>
    <col min="4" max="4" width="18" style="95" customWidth="1"/>
    <col min="5" max="16384" width="16" style="75"/>
  </cols>
  <sheetData>
    <row r="1" spans="1:4" s="72" customFormat="1" ht="34.5" customHeight="1" x14ac:dyDescent="0.3">
      <c r="A1" s="35" t="s">
        <v>5</v>
      </c>
      <c r="B1"/>
      <c r="C1"/>
      <c r="D1"/>
    </row>
    <row r="2" spans="1:4" s="72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73"/>
      <c r="C3" s="73"/>
      <c r="D3" s="74"/>
    </row>
    <row r="4" spans="1:4" s="78" customFormat="1" ht="15" customHeight="1" x14ac:dyDescent="0.3">
      <c r="A4" s="57" t="s">
        <v>89</v>
      </c>
      <c r="B4" s="76"/>
      <c r="C4" s="76"/>
      <c r="D4" s="77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79"/>
    </row>
    <row r="7" spans="1:4" ht="3.9" customHeight="1" x14ac:dyDescent="0.3">
      <c r="A7" s="3"/>
      <c r="B7" s="20"/>
      <c r="C7" s="20"/>
      <c r="D7" s="80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82" customFormat="1" ht="12" customHeight="1" x14ac:dyDescent="0.2">
      <c r="A9" s="81"/>
      <c r="B9" s="29" t="s">
        <v>8</v>
      </c>
      <c r="C9" s="29" t="s">
        <v>18</v>
      </c>
      <c r="D9" s="29" t="s">
        <v>43</v>
      </c>
    </row>
    <row r="10" spans="1:4" s="82" customFormat="1" ht="3.9" customHeight="1" x14ac:dyDescent="0.2">
      <c r="A10" s="83"/>
      <c r="B10" s="84"/>
      <c r="C10" s="84"/>
      <c r="D10" s="85"/>
    </row>
    <row r="11" spans="1:4" s="82" customFormat="1" ht="3.9" customHeight="1" x14ac:dyDescent="0.2">
      <c r="A11" s="81"/>
      <c r="B11" s="86"/>
      <c r="C11" s="86"/>
      <c r="D11" s="87"/>
    </row>
    <row r="12" spans="1:4" ht="18.75" customHeight="1" x14ac:dyDescent="0.2">
      <c r="A12" s="64" t="s">
        <v>2</v>
      </c>
      <c r="B12" s="40">
        <v>120</v>
      </c>
      <c r="C12" s="40">
        <f>104.2+8</f>
        <v>112</v>
      </c>
      <c r="D12" s="88">
        <f>(8+111.4)-C12</f>
        <v>7.4</v>
      </c>
    </row>
    <row r="13" spans="1:4" s="89" customFormat="1" ht="12" customHeight="1" x14ac:dyDescent="0.2">
      <c r="A13" s="55" t="s">
        <v>72</v>
      </c>
      <c r="B13" s="40">
        <v>1136</v>
      </c>
      <c r="C13" s="40">
        <v>1047</v>
      </c>
      <c r="D13" s="65">
        <f>1085.6-C13</f>
        <v>38.6</v>
      </c>
    </row>
    <row r="14" spans="1:4" ht="12" customHeight="1" x14ac:dyDescent="0.2">
      <c r="A14" s="64" t="s">
        <v>73</v>
      </c>
      <c r="B14" s="90">
        <v>10284</v>
      </c>
      <c r="C14" s="90">
        <v>8460</v>
      </c>
      <c r="D14" s="65">
        <f>8658.7-C14</f>
        <v>198.7</v>
      </c>
    </row>
    <row r="15" spans="1:4" ht="12" customHeight="1" x14ac:dyDescent="0.2">
      <c r="A15" s="55" t="s">
        <v>90</v>
      </c>
      <c r="B15" s="90">
        <v>3691</v>
      </c>
      <c r="C15" s="90">
        <v>3546</v>
      </c>
      <c r="D15" s="65">
        <f>3618.9-C15</f>
        <v>72.900000000000006</v>
      </c>
    </row>
    <row r="16" spans="1:4" ht="12" customHeight="1" x14ac:dyDescent="0.2">
      <c r="A16" s="55" t="s">
        <v>75</v>
      </c>
      <c r="B16" s="90">
        <v>765</v>
      </c>
      <c r="C16" s="90">
        <v>683</v>
      </c>
      <c r="D16" s="88">
        <f>717-C16</f>
        <v>34</v>
      </c>
    </row>
    <row r="17" spans="1:7" ht="12" customHeight="1" x14ac:dyDescent="0.2">
      <c r="A17" s="55" t="s">
        <v>76</v>
      </c>
      <c r="B17" s="90">
        <v>1247</v>
      </c>
      <c r="C17" s="90">
        <v>1199</v>
      </c>
      <c r="D17" s="88">
        <f>1237.5-C17</f>
        <v>38.5</v>
      </c>
    </row>
    <row r="18" spans="1:7" ht="12" customHeight="1" x14ac:dyDescent="0.2">
      <c r="A18" s="55" t="s">
        <v>91</v>
      </c>
      <c r="B18" s="90">
        <v>415</v>
      </c>
      <c r="C18" s="90">
        <v>379</v>
      </c>
      <c r="D18" s="88">
        <f>423.1-C18</f>
        <v>44.1</v>
      </c>
    </row>
    <row r="19" spans="1:7" ht="12" customHeight="1" x14ac:dyDescent="0.2">
      <c r="A19" s="64" t="s">
        <v>78</v>
      </c>
      <c r="B19" s="90">
        <v>442</v>
      </c>
      <c r="C19" s="90">
        <v>391</v>
      </c>
      <c r="D19" s="88">
        <f>403.8-C19</f>
        <v>12.8</v>
      </c>
    </row>
    <row r="20" spans="1:7" ht="12" customHeight="1" x14ac:dyDescent="0.2">
      <c r="A20" s="55" t="s">
        <v>27</v>
      </c>
      <c r="B20" s="40">
        <v>27</v>
      </c>
      <c r="C20" s="40">
        <v>22</v>
      </c>
      <c r="D20" s="88">
        <f>24.3-C20</f>
        <v>2.2999999999999998</v>
      </c>
    </row>
    <row r="21" spans="1:7" ht="12" customHeight="1" x14ac:dyDescent="0.2">
      <c r="A21" s="64" t="s">
        <v>28</v>
      </c>
      <c r="B21" s="90">
        <v>3</v>
      </c>
      <c r="C21" s="90">
        <v>3</v>
      </c>
      <c r="D21" s="70">
        <f>3-C21</f>
        <v>0</v>
      </c>
    </row>
    <row r="22" spans="1:7" ht="15.75" customHeight="1" x14ac:dyDescent="0.2">
      <c r="A22" s="55" t="s">
        <v>3</v>
      </c>
      <c r="B22" s="40">
        <v>847</v>
      </c>
      <c r="C22" s="40">
        <f>616.7+146.5</f>
        <v>763</v>
      </c>
      <c r="D22" s="65">
        <f>(147+625.7)-C22</f>
        <v>9.6999999999999993</v>
      </c>
    </row>
    <row r="23" spans="1:7" ht="15.75" customHeight="1" x14ac:dyDescent="0.2">
      <c r="A23" s="41" t="s">
        <v>15</v>
      </c>
      <c r="B23" s="42">
        <v>18977</v>
      </c>
      <c r="C23" s="42">
        <f>SUM(C12:C22)</f>
        <v>16605</v>
      </c>
      <c r="D23" s="91">
        <f>SUM(D12:D22)</f>
        <v>459</v>
      </c>
      <c r="G23" s="92"/>
    </row>
    <row r="24" spans="1:7" ht="15.75" customHeight="1" x14ac:dyDescent="0.2">
      <c r="A24" s="41"/>
      <c r="B24" s="42"/>
      <c r="C24" s="93"/>
      <c r="D24" s="94"/>
    </row>
    <row r="25" spans="1:7" ht="12" customHeight="1" x14ac:dyDescent="0.2">
      <c r="A25" s="54" t="s">
        <v>45</v>
      </c>
      <c r="B25" s="95"/>
      <c r="C25" s="33"/>
      <c r="D25" s="89"/>
    </row>
    <row r="26" spans="1:7" ht="12" customHeight="1" x14ac:dyDescent="0.2">
      <c r="A26" s="54" t="s">
        <v>64</v>
      </c>
      <c r="B26" s="95"/>
      <c r="C26" s="33"/>
      <c r="D26" s="89"/>
    </row>
    <row r="27" spans="1:7" ht="12" customHeight="1" x14ac:dyDescent="0.2">
      <c r="A27" s="56" t="s">
        <v>65</v>
      </c>
      <c r="B27" s="95"/>
      <c r="C27" s="33"/>
      <c r="D27" s="89"/>
    </row>
    <row r="28" spans="1:7" ht="12" customHeight="1" x14ac:dyDescent="0.2">
      <c r="A28" s="54" t="s">
        <v>42</v>
      </c>
      <c r="B28" s="96"/>
      <c r="C28" s="96"/>
    </row>
    <row r="29" spans="1:7" ht="15.9" customHeight="1" x14ac:dyDescent="0.2">
      <c r="A29" s="18" t="s">
        <v>35</v>
      </c>
      <c r="B29" s="95"/>
      <c r="C29" s="34"/>
      <c r="D29" s="40" t="s">
        <v>93</v>
      </c>
    </row>
    <row r="30" spans="1:7" ht="3.9" customHeight="1" x14ac:dyDescent="0.2">
      <c r="A30" s="97"/>
      <c r="B30" s="98"/>
      <c r="C30" s="98"/>
      <c r="D30" s="99"/>
    </row>
    <row r="47" spans="1:1" ht="9.9" customHeight="1" x14ac:dyDescent="0.2">
      <c r="A47" s="9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1E65-5DA3-49FB-A7AE-4712460DD0F9}">
  <dimension ref="A1:D30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86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63" t="s">
        <v>2</v>
      </c>
      <c r="B12" s="40">
        <v>120</v>
      </c>
      <c r="C12" s="66">
        <v>112.6</v>
      </c>
      <c r="D12" s="66">
        <v>14</v>
      </c>
    </row>
    <row r="13" spans="1:4" s="8" customFormat="1" ht="12" customHeight="1" x14ac:dyDescent="0.2">
      <c r="A13" s="55" t="s">
        <v>72</v>
      </c>
      <c r="B13" s="40">
        <v>1150</v>
      </c>
      <c r="C13" s="65">
        <v>1047.5999999999999</v>
      </c>
      <c r="D13" s="65">
        <v>38.299999999999997</v>
      </c>
    </row>
    <row r="14" spans="1:4" ht="12" customHeight="1" x14ac:dyDescent="0.2">
      <c r="A14" s="64" t="s">
        <v>73</v>
      </c>
      <c r="B14" s="24">
        <v>10134</v>
      </c>
      <c r="C14" s="65">
        <v>8335.4</v>
      </c>
      <c r="D14" s="65">
        <v>85.1</v>
      </c>
    </row>
    <row r="15" spans="1:4" ht="12" customHeight="1" x14ac:dyDescent="0.2">
      <c r="A15" s="55" t="s">
        <v>82</v>
      </c>
      <c r="B15" s="24">
        <v>4021</v>
      </c>
      <c r="C15" s="65">
        <v>3850.5</v>
      </c>
      <c r="D15" s="65">
        <v>54</v>
      </c>
    </row>
    <row r="16" spans="1:4" ht="12" customHeight="1" x14ac:dyDescent="0.2">
      <c r="A16" s="55" t="s">
        <v>75</v>
      </c>
      <c r="B16" s="24">
        <v>760</v>
      </c>
      <c r="C16" s="66">
        <v>678.7</v>
      </c>
      <c r="D16" s="66">
        <v>21.9</v>
      </c>
    </row>
    <row r="17" spans="1:4" ht="12" customHeight="1" x14ac:dyDescent="0.2">
      <c r="A17" s="55" t="s">
        <v>76</v>
      </c>
      <c r="B17" s="24">
        <v>1234</v>
      </c>
      <c r="C17" s="66">
        <v>1182.2</v>
      </c>
      <c r="D17" s="66">
        <v>25.3</v>
      </c>
    </row>
    <row r="18" spans="1:4" ht="12" customHeight="1" x14ac:dyDescent="0.2">
      <c r="A18" s="55" t="s">
        <v>83</v>
      </c>
      <c r="B18" s="24">
        <v>31</v>
      </c>
      <c r="C18" s="66">
        <v>27.9</v>
      </c>
      <c r="D18" s="66">
        <v>3.7</v>
      </c>
    </row>
    <row r="19" spans="1:4" ht="12" customHeight="1" x14ac:dyDescent="0.2">
      <c r="A19" s="64" t="s">
        <v>78</v>
      </c>
      <c r="B19" s="24">
        <v>401</v>
      </c>
      <c r="C19" s="66">
        <v>348.6</v>
      </c>
      <c r="D19" s="66">
        <v>13.6</v>
      </c>
    </row>
    <row r="20" spans="1:4" ht="12" customHeight="1" x14ac:dyDescent="0.2">
      <c r="A20" s="55" t="s">
        <v>27</v>
      </c>
      <c r="B20" s="40">
        <v>27</v>
      </c>
      <c r="C20" s="66">
        <v>22.7</v>
      </c>
      <c r="D20" s="66">
        <v>1.6</v>
      </c>
    </row>
    <row r="21" spans="1:4" ht="12" customHeight="1" x14ac:dyDescent="0.2">
      <c r="A21" s="63" t="s">
        <v>28</v>
      </c>
      <c r="B21" s="24">
        <v>3</v>
      </c>
      <c r="C21" s="66">
        <v>3</v>
      </c>
      <c r="D21" s="70" t="s">
        <v>29</v>
      </c>
    </row>
    <row r="22" spans="1:4" ht="15.75" customHeight="1" x14ac:dyDescent="0.2">
      <c r="A22" s="55" t="s">
        <v>3</v>
      </c>
      <c r="B22" s="42">
        <v>849</v>
      </c>
      <c r="C22" s="67">
        <v>763.3</v>
      </c>
      <c r="D22" s="67">
        <v>4.2</v>
      </c>
    </row>
    <row r="23" spans="1:4" ht="15.75" customHeight="1" x14ac:dyDescent="0.2">
      <c r="A23" s="41" t="s">
        <v>15</v>
      </c>
      <c r="B23" s="42">
        <v>18730</v>
      </c>
      <c r="C23" s="68">
        <v>16372.7</v>
      </c>
      <c r="D23" s="69">
        <v>261.7</v>
      </c>
    </row>
    <row r="24" spans="1:4" ht="15.75" customHeight="1" x14ac:dyDescent="0.2">
      <c r="A24" s="41"/>
      <c r="B24" s="42"/>
      <c r="C24" s="47"/>
      <c r="D24" s="43"/>
    </row>
    <row r="25" spans="1:4" ht="12" customHeight="1" x14ac:dyDescent="0.2">
      <c r="A25" s="54" t="s">
        <v>45</v>
      </c>
      <c r="B25" s="32"/>
      <c r="C25" s="33"/>
      <c r="D25" s="8"/>
    </row>
    <row r="26" spans="1:4" ht="12" customHeight="1" x14ac:dyDescent="0.2">
      <c r="A26" s="54" t="s">
        <v>64</v>
      </c>
      <c r="B26" s="32"/>
      <c r="C26" s="33"/>
      <c r="D26" s="8"/>
    </row>
    <row r="27" spans="1:4" ht="12" customHeight="1" x14ac:dyDescent="0.2">
      <c r="A27" s="56" t="s">
        <v>65</v>
      </c>
      <c r="B27" s="32"/>
      <c r="C27" s="33"/>
      <c r="D27" s="8"/>
    </row>
    <row r="28" spans="1:4" ht="12" customHeight="1" x14ac:dyDescent="0.2">
      <c r="A28" s="54" t="s">
        <v>42</v>
      </c>
      <c r="B28" s="48"/>
      <c r="C28" s="48"/>
    </row>
    <row r="29" spans="1:4" ht="15.9" customHeight="1" x14ac:dyDescent="0.2">
      <c r="A29" s="18" t="s">
        <v>35</v>
      </c>
      <c r="B29" s="32"/>
      <c r="C29" s="34"/>
      <c r="D29" s="40" t="s">
        <v>87</v>
      </c>
    </row>
    <row r="30" spans="1:4" ht="3.9" customHeight="1" x14ac:dyDescent="0.2">
      <c r="A30" s="44"/>
      <c r="B30" s="45"/>
      <c r="C30" s="45"/>
      <c r="D30" s="46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0E2E-0433-4C7C-B697-C5597DD68E03}">
  <dimension ref="A1:D30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85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63" t="s">
        <v>71</v>
      </c>
      <c r="B12" s="40">
        <v>139</v>
      </c>
      <c r="C12" s="50">
        <v>128.16999999999999</v>
      </c>
      <c r="D12" s="59">
        <v>7.78</v>
      </c>
    </row>
    <row r="13" spans="1:4" s="8" customFormat="1" ht="12" customHeight="1" x14ac:dyDescent="0.2">
      <c r="A13" s="55" t="s">
        <v>72</v>
      </c>
      <c r="B13" s="40">
        <v>1144</v>
      </c>
      <c r="C13" s="51">
        <v>1051.27</v>
      </c>
      <c r="D13" s="60">
        <v>26.18</v>
      </c>
    </row>
    <row r="14" spans="1:4" ht="12" customHeight="1" x14ac:dyDescent="0.2">
      <c r="A14" s="64" t="s">
        <v>73</v>
      </c>
      <c r="B14" s="24">
        <v>10044</v>
      </c>
      <c r="C14" s="51">
        <v>8272.2199999999993</v>
      </c>
      <c r="D14" s="60">
        <v>141.72999999999999</v>
      </c>
    </row>
    <row r="15" spans="1:4" ht="12" customHeight="1" x14ac:dyDescent="0.2">
      <c r="A15" s="55" t="s">
        <v>82</v>
      </c>
      <c r="B15" s="24">
        <v>3918</v>
      </c>
      <c r="C15" s="51">
        <v>3748.32</v>
      </c>
      <c r="D15" s="60">
        <v>157.91999999999999</v>
      </c>
    </row>
    <row r="16" spans="1:4" ht="12" customHeight="1" x14ac:dyDescent="0.2">
      <c r="A16" s="55" t="s">
        <v>75</v>
      </c>
      <c r="B16" s="24">
        <v>740</v>
      </c>
      <c r="C16" s="50">
        <v>660.78</v>
      </c>
      <c r="D16" s="59">
        <v>39.619999999999997</v>
      </c>
    </row>
    <row r="17" spans="1:4" ht="12" customHeight="1" x14ac:dyDescent="0.2">
      <c r="A17" s="55" t="s">
        <v>76</v>
      </c>
      <c r="B17" s="24">
        <v>1193</v>
      </c>
      <c r="C17" s="50">
        <v>1140.42</v>
      </c>
      <c r="D17" s="59">
        <v>68.42</v>
      </c>
    </row>
    <row r="18" spans="1:4" ht="12" customHeight="1" x14ac:dyDescent="0.2">
      <c r="A18" s="55" t="s">
        <v>83</v>
      </c>
      <c r="B18" s="24">
        <v>36</v>
      </c>
      <c r="C18" s="50">
        <v>32.6</v>
      </c>
      <c r="D18" s="59">
        <v>0.3</v>
      </c>
    </row>
    <row r="19" spans="1:4" ht="12" customHeight="1" x14ac:dyDescent="0.2">
      <c r="A19" s="64" t="s">
        <v>78</v>
      </c>
      <c r="B19" s="24">
        <v>394</v>
      </c>
      <c r="C19" s="50">
        <v>340.27</v>
      </c>
      <c r="D19" s="59">
        <v>19.38</v>
      </c>
    </row>
    <row r="20" spans="1:4" ht="12" customHeight="1" x14ac:dyDescent="0.2">
      <c r="A20" s="55" t="s">
        <v>27</v>
      </c>
      <c r="B20" s="40">
        <v>27</v>
      </c>
      <c r="C20" s="50">
        <v>22.6</v>
      </c>
      <c r="D20" s="59">
        <v>1.7</v>
      </c>
    </row>
    <row r="21" spans="1:4" ht="12" customHeight="1" x14ac:dyDescent="0.2">
      <c r="A21" s="63" t="s">
        <v>28</v>
      </c>
      <c r="B21" s="24">
        <v>3</v>
      </c>
      <c r="C21" s="50">
        <v>3</v>
      </c>
      <c r="D21" s="59">
        <v>0</v>
      </c>
    </row>
    <row r="22" spans="1:4" ht="15.75" customHeight="1" x14ac:dyDescent="0.2">
      <c r="A22" s="55" t="s">
        <v>3</v>
      </c>
      <c r="B22" s="42">
        <v>840</v>
      </c>
      <c r="C22" s="52">
        <v>758.4</v>
      </c>
      <c r="D22" s="61">
        <v>9.15</v>
      </c>
    </row>
    <row r="23" spans="1:4" ht="15.75" customHeight="1" x14ac:dyDescent="0.2">
      <c r="A23" s="41" t="s">
        <v>15</v>
      </c>
      <c r="B23" s="42">
        <v>18478</v>
      </c>
      <c r="C23" s="47">
        <v>16158.04</v>
      </c>
      <c r="D23" s="43">
        <v>472.18</v>
      </c>
    </row>
    <row r="24" spans="1:4" ht="15.75" customHeight="1" x14ac:dyDescent="0.2">
      <c r="A24" s="41"/>
      <c r="B24" s="42"/>
      <c r="C24" s="47"/>
      <c r="D24" s="43"/>
    </row>
    <row r="25" spans="1:4" ht="12" customHeight="1" x14ac:dyDescent="0.2">
      <c r="A25" s="54" t="s">
        <v>45</v>
      </c>
      <c r="B25" s="32"/>
      <c r="C25" s="33"/>
      <c r="D25" s="8"/>
    </row>
    <row r="26" spans="1:4" ht="12" customHeight="1" x14ac:dyDescent="0.2">
      <c r="A26" s="54" t="s">
        <v>64</v>
      </c>
      <c r="B26" s="32"/>
      <c r="C26" s="33"/>
      <c r="D26" s="8"/>
    </row>
    <row r="27" spans="1:4" ht="12" customHeight="1" x14ac:dyDescent="0.2">
      <c r="A27" s="56" t="s">
        <v>65</v>
      </c>
      <c r="B27" s="32"/>
      <c r="C27" s="33"/>
      <c r="D27" s="8"/>
    </row>
    <row r="28" spans="1:4" ht="12" customHeight="1" x14ac:dyDescent="0.2">
      <c r="A28" s="54" t="s">
        <v>42</v>
      </c>
      <c r="B28" s="48"/>
      <c r="C28" s="48"/>
    </row>
    <row r="29" spans="1:4" ht="15.9" customHeight="1" x14ac:dyDescent="0.2">
      <c r="A29" s="18" t="s">
        <v>35</v>
      </c>
      <c r="B29" s="32"/>
      <c r="C29" s="34"/>
      <c r="D29" s="40" t="s">
        <v>84</v>
      </c>
    </row>
    <row r="30" spans="1:4" ht="3.9" customHeight="1" x14ac:dyDescent="0.2">
      <c r="A30" s="44"/>
      <c r="B30" s="45"/>
      <c r="C30" s="45"/>
      <c r="D30" s="46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A23E2-279E-4686-80FE-4401EF194201}">
  <dimension ref="A1:D30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70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63" t="s">
        <v>71</v>
      </c>
      <c r="B12" s="40">
        <v>141</v>
      </c>
      <c r="C12" s="50">
        <v>129.1</v>
      </c>
      <c r="D12" s="59">
        <v>4.1500000000000004</v>
      </c>
    </row>
    <row r="13" spans="1:4" s="8" customFormat="1" ht="12" customHeight="1" x14ac:dyDescent="0.2">
      <c r="A13" s="55" t="s">
        <v>72</v>
      </c>
      <c r="B13" s="40">
        <v>877</v>
      </c>
      <c r="C13" s="51">
        <v>803.88</v>
      </c>
      <c r="D13" s="60">
        <v>32.97</v>
      </c>
    </row>
    <row r="14" spans="1:4" ht="12" customHeight="1" x14ac:dyDescent="0.2">
      <c r="A14" s="64" t="s">
        <v>73</v>
      </c>
      <c r="B14" s="24">
        <v>9785</v>
      </c>
      <c r="C14" s="51">
        <v>8038.05</v>
      </c>
      <c r="D14" s="60">
        <v>193.7</v>
      </c>
    </row>
    <row r="15" spans="1:4" ht="12" customHeight="1" x14ac:dyDescent="0.2">
      <c r="A15" s="55" t="s">
        <v>74</v>
      </c>
      <c r="B15" s="24">
        <v>3346</v>
      </c>
      <c r="C15" s="51">
        <v>3238.24</v>
      </c>
      <c r="D15" s="60">
        <v>78.41</v>
      </c>
    </row>
    <row r="16" spans="1:4" ht="12" customHeight="1" x14ac:dyDescent="0.2">
      <c r="A16" s="55" t="s">
        <v>75</v>
      </c>
      <c r="B16" s="24">
        <v>727</v>
      </c>
      <c r="C16" s="50">
        <v>647.04</v>
      </c>
      <c r="D16" s="59">
        <v>35.07</v>
      </c>
    </row>
    <row r="17" spans="1:4" ht="12" customHeight="1" x14ac:dyDescent="0.2">
      <c r="A17" s="55" t="s">
        <v>76</v>
      </c>
      <c r="B17" s="24">
        <v>1164</v>
      </c>
      <c r="C17" s="50">
        <v>1116.06</v>
      </c>
      <c r="D17" s="59">
        <v>39.380000000000003</v>
      </c>
    </row>
    <row r="18" spans="1:4" ht="12" customHeight="1" x14ac:dyDescent="0.2">
      <c r="A18" s="55" t="s">
        <v>77</v>
      </c>
      <c r="B18" s="24">
        <v>828</v>
      </c>
      <c r="C18" s="50">
        <v>732.22</v>
      </c>
      <c r="D18" s="59">
        <v>53.21</v>
      </c>
    </row>
    <row r="19" spans="1:4" ht="12" customHeight="1" x14ac:dyDescent="0.2">
      <c r="A19" s="64" t="s">
        <v>78</v>
      </c>
      <c r="B19" s="24">
        <v>382</v>
      </c>
      <c r="C19" s="50">
        <v>328.04</v>
      </c>
      <c r="D19" s="59">
        <v>14.95</v>
      </c>
    </row>
    <row r="20" spans="1:4" ht="12" customHeight="1" x14ac:dyDescent="0.2">
      <c r="A20" s="55" t="s">
        <v>27</v>
      </c>
      <c r="B20" s="40">
        <v>27</v>
      </c>
      <c r="C20" s="50">
        <v>22.4</v>
      </c>
      <c r="D20" s="59">
        <v>1.9</v>
      </c>
    </row>
    <row r="21" spans="1:4" ht="12" customHeight="1" x14ac:dyDescent="0.2">
      <c r="A21" s="63" t="s">
        <v>28</v>
      </c>
      <c r="B21" s="24">
        <v>3</v>
      </c>
      <c r="C21" s="50">
        <v>3</v>
      </c>
      <c r="D21" s="59">
        <v>0</v>
      </c>
    </row>
    <row r="22" spans="1:4" ht="15.75" customHeight="1" x14ac:dyDescent="0.2">
      <c r="A22" s="55" t="s">
        <v>3</v>
      </c>
      <c r="B22" s="42">
        <v>816</v>
      </c>
      <c r="C22" s="52">
        <v>737.09</v>
      </c>
      <c r="D22" s="61">
        <v>16.059999999999999</v>
      </c>
    </row>
    <row r="23" spans="1:4" ht="15.75" customHeight="1" x14ac:dyDescent="0.2">
      <c r="A23" s="41" t="s">
        <v>15</v>
      </c>
      <c r="B23" s="42">
        <v>18096</v>
      </c>
      <c r="C23" s="47">
        <v>15795.11</v>
      </c>
      <c r="D23" s="43">
        <v>469.8</v>
      </c>
    </row>
    <row r="24" spans="1:4" ht="15.75" customHeight="1" x14ac:dyDescent="0.2">
      <c r="A24" s="41"/>
      <c r="B24" s="42"/>
      <c r="C24" s="47"/>
      <c r="D24" s="43"/>
    </row>
    <row r="25" spans="1:4" ht="12" customHeight="1" x14ac:dyDescent="0.2">
      <c r="A25" s="54" t="s">
        <v>45</v>
      </c>
      <c r="B25" s="32"/>
      <c r="C25" s="33"/>
      <c r="D25" s="8"/>
    </row>
    <row r="26" spans="1:4" ht="12" customHeight="1" x14ac:dyDescent="0.2">
      <c r="A26" s="54" t="s">
        <v>64</v>
      </c>
      <c r="B26" s="32"/>
      <c r="C26" s="33"/>
      <c r="D26" s="8"/>
    </row>
    <row r="27" spans="1:4" ht="12" customHeight="1" x14ac:dyDescent="0.2">
      <c r="A27" s="56" t="s">
        <v>65</v>
      </c>
      <c r="B27" s="32"/>
      <c r="C27" s="33"/>
      <c r="D27" s="8"/>
    </row>
    <row r="28" spans="1:4" ht="12" customHeight="1" x14ac:dyDescent="0.2">
      <c r="A28" s="54" t="s">
        <v>42</v>
      </c>
      <c r="B28" s="48"/>
      <c r="C28" s="48"/>
    </row>
    <row r="29" spans="1:4" ht="15.9" customHeight="1" x14ac:dyDescent="0.2">
      <c r="A29" s="18" t="s">
        <v>35</v>
      </c>
      <c r="B29" s="32"/>
      <c r="C29" s="34"/>
      <c r="D29" s="40" t="s">
        <v>81</v>
      </c>
    </row>
    <row r="30" spans="1:4" ht="3.9" customHeight="1" x14ac:dyDescent="0.2">
      <c r="A30" s="44"/>
      <c r="B30" s="45"/>
      <c r="C30" s="45"/>
      <c r="D30" s="46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0826-41F8-400D-8C1B-40CA5DAC4B3A}">
  <dimension ref="A1:D29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68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36</v>
      </c>
      <c r="B12" s="40">
        <v>189</v>
      </c>
      <c r="C12" s="50">
        <v>167.65</v>
      </c>
      <c r="D12" s="59">
        <v>10.5</v>
      </c>
    </row>
    <row r="13" spans="1:4" s="8" customFormat="1" ht="12" customHeight="1" x14ac:dyDescent="0.2">
      <c r="A13" s="15" t="s">
        <v>20</v>
      </c>
      <c r="B13" s="40">
        <v>1292</v>
      </c>
      <c r="C13" s="51">
        <v>1188.5999999999999</v>
      </c>
      <c r="D13" s="60">
        <v>65.099999999999994</v>
      </c>
    </row>
    <row r="14" spans="1:4" ht="12" customHeight="1" x14ac:dyDescent="0.2">
      <c r="A14" s="15" t="s">
        <v>21</v>
      </c>
      <c r="B14" s="24">
        <v>9527</v>
      </c>
      <c r="C14" s="51">
        <v>7910.8</v>
      </c>
      <c r="D14" s="60">
        <v>108</v>
      </c>
    </row>
    <row r="15" spans="1:4" ht="12" customHeight="1" x14ac:dyDescent="0.2">
      <c r="A15" s="15" t="s">
        <v>37</v>
      </c>
      <c r="B15" s="24">
        <v>3933</v>
      </c>
      <c r="C15" s="51">
        <v>3802.12</v>
      </c>
      <c r="D15" s="60">
        <v>87.5</v>
      </c>
    </row>
    <row r="16" spans="1:4" ht="12" customHeight="1" x14ac:dyDescent="0.2">
      <c r="A16" s="2" t="s">
        <v>38</v>
      </c>
      <c r="B16" s="24">
        <v>433</v>
      </c>
      <c r="C16" s="50">
        <v>388.52</v>
      </c>
      <c r="D16" s="59">
        <v>29.4</v>
      </c>
    </row>
    <row r="17" spans="1:4" ht="12" customHeight="1" x14ac:dyDescent="0.2">
      <c r="A17" s="2" t="s">
        <v>39</v>
      </c>
      <c r="B17" s="24">
        <v>691</v>
      </c>
      <c r="C17" s="50">
        <v>633.72</v>
      </c>
      <c r="D17" s="59">
        <v>39.799999999999997</v>
      </c>
    </row>
    <row r="18" spans="1:4" ht="12" customHeight="1" x14ac:dyDescent="0.2">
      <c r="A18" s="2" t="s">
        <v>40</v>
      </c>
      <c r="B18" s="24">
        <v>755</v>
      </c>
      <c r="C18" s="50">
        <v>668.11</v>
      </c>
      <c r="D18" s="59">
        <v>37</v>
      </c>
    </row>
    <row r="19" spans="1:4" ht="12" customHeight="1" x14ac:dyDescent="0.2">
      <c r="A19" s="17" t="s">
        <v>27</v>
      </c>
      <c r="B19" s="24">
        <v>25</v>
      </c>
      <c r="C19" s="50">
        <v>20.9</v>
      </c>
      <c r="D19" s="59">
        <v>3.4</v>
      </c>
    </row>
    <row r="20" spans="1:4" ht="12" customHeight="1" x14ac:dyDescent="0.2">
      <c r="A20" s="17" t="s">
        <v>28</v>
      </c>
      <c r="B20" s="40">
        <v>3</v>
      </c>
      <c r="C20" s="50">
        <v>3</v>
      </c>
      <c r="D20" s="59">
        <v>0</v>
      </c>
    </row>
    <row r="21" spans="1:4" ht="12" customHeight="1" x14ac:dyDescent="0.2">
      <c r="A21" s="55" t="s">
        <v>3</v>
      </c>
      <c r="B21" s="24">
        <v>788</v>
      </c>
      <c r="C21" s="50">
        <v>716.69</v>
      </c>
      <c r="D21" s="59">
        <v>16</v>
      </c>
    </row>
    <row r="22" spans="1:4" ht="15.75" customHeight="1" x14ac:dyDescent="0.2">
      <c r="A22" s="41" t="s">
        <v>15</v>
      </c>
      <c r="B22" s="42">
        <v>17636</v>
      </c>
      <c r="C22" s="52">
        <v>15500.1</v>
      </c>
      <c r="D22" s="61">
        <v>396.6</v>
      </c>
    </row>
    <row r="23" spans="1:4" ht="15.75" customHeight="1" x14ac:dyDescent="0.2">
      <c r="A23" s="41"/>
      <c r="B23" s="42"/>
      <c r="C23" s="47"/>
      <c r="D23" s="43"/>
    </row>
    <row r="24" spans="1:4" ht="12" customHeight="1" x14ac:dyDescent="0.2">
      <c r="A24" s="54" t="s">
        <v>45</v>
      </c>
      <c r="B24" s="32"/>
      <c r="C24" s="33"/>
      <c r="D24" s="8"/>
    </row>
    <row r="25" spans="1:4" ht="12" customHeight="1" x14ac:dyDescent="0.2">
      <c r="A25" s="54" t="s">
        <v>64</v>
      </c>
      <c r="B25" s="32"/>
      <c r="C25" s="33"/>
      <c r="D25" s="8"/>
    </row>
    <row r="26" spans="1:4" ht="12" customHeight="1" x14ac:dyDescent="0.2">
      <c r="A26" s="56" t="s">
        <v>65</v>
      </c>
      <c r="B26" s="32"/>
      <c r="C26" s="33"/>
      <c r="D26" s="8"/>
    </row>
    <row r="27" spans="1:4" ht="12" customHeight="1" x14ac:dyDescent="0.2">
      <c r="A27" s="54" t="s">
        <v>42</v>
      </c>
      <c r="B27" s="48"/>
      <c r="C27" s="48"/>
    </row>
    <row r="28" spans="1:4" ht="15.9" customHeight="1" x14ac:dyDescent="0.2">
      <c r="A28" s="18" t="s">
        <v>35</v>
      </c>
      <c r="B28" s="32"/>
      <c r="C28" s="34"/>
      <c r="D28" s="40" t="s">
        <v>69</v>
      </c>
    </row>
    <row r="29" spans="1:4" ht="3.9" customHeight="1" x14ac:dyDescent="0.2">
      <c r="A29" s="44"/>
      <c r="B29" s="45"/>
      <c r="C29" s="45"/>
      <c r="D29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0E21-7F2F-4C4E-BAD6-D3183EAE5D5E}">
  <dimension ref="A1:D29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0.6640625" style="1" customWidth="1"/>
    <col min="2" max="2" width="20" style="21" bestFit="1" customWidth="1"/>
    <col min="3" max="3" width="18" style="21" customWidth="1"/>
    <col min="4" max="4" width="18" style="32" customWidth="1"/>
    <col min="5" max="16384" width="16" style="1"/>
  </cols>
  <sheetData>
    <row r="1" spans="1:4" s="10" customFormat="1" ht="34.5" customHeight="1" x14ac:dyDescent="0.3">
      <c r="A1" s="35" t="s">
        <v>5</v>
      </c>
      <c r="B1"/>
      <c r="C1"/>
      <c r="D1"/>
    </row>
    <row r="2" spans="1:4" s="10" customFormat="1" ht="5.0999999999999996" customHeight="1" thickBot="1" x14ac:dyDescent="0.25">
      <c r="A2" s="36"/>
      <c r="B2" s="36"/>
      <c r="C2" s="36"/>
      <c r="D2" s="36"/>
    </row>
    <row r="3" spans="1:4" ht="39.9" customHeight="1" x14ac:dyDescent="0.3">
      <c r="A3" s="57" t="s">
        <v>41</v>
      </c>
      <c r="B3" s="22"/>
      <c r="C3" s="22"/>
      <c r="D3" s="26"/>
    </row>
    <row r="4" spans="1:4" s="12" customFormat="1" ht="15" customHeight="1" x14ac:dyDescent="0.3">
      <c r="A4" s="57" t="s">
        <v>66</v>
      </c>
      <c r="B4" s="23"/>
      <c r="C4" s="23"/>
      <c r="D4" s="38" t="s">
        <v>17</v>
      </c>
    </row>
    <row r="5" spans="1:4" s="14" customFormat="1" ht="15.9" customHeight="1" x14ac:dyDescent="0.3">
      <c r="A5" s="13" t="s">
        <v>1</v>
      </c>
      <c r="B5" s="20"/>
      <c r="C5" s="20"/>
      <c r="D5" s="37" t="s">
        <v>0</v>
      </c>
    </row>
    <row r="6" spans="1:4" ht="3.9" customHeight="1" x14ac:dyDescent="0.3">
      <c r="A6" s="16"/>
      <c r="B6" s="19"/>
      <c r="C6" s="19"/>
      <c r="D6" s="27"/>
    </row>
    <row r="7" spans="1:4" ht="3.9" customHeight="1" x14ac:dyDescent="0.3">
      <c r="A7" s="3"/>
      <c r="B7" s="20"/>
      <c r="C7" s="20"/>
      <c r="D7" s="28"/>
    </row>
    <row r="8" spans="1:4" ht="12" customHeight="1" x14ac:dyDescent="0.3">
      <c r="A8" s="3"/>
      <c r="B8" s="29" t="s">
        <v>6</v>
      </c>
      <c r="C8" s="29" t="s">
        <v>7</v>
      </c>
      <c r="D8" s="25" t="s">
        <v>7</v>
      </c>
    </row>
    <row r="9" spans="1:4" s="9" customFormat="1" ht="12" customHeight="1" x14ac:dyDescent="0.2">
      <c r="A9" s="4"/>
      <c r="B9" s="29" t="s">
        <v>8</v>
      </c>
      <c r="C9" s="29" t="s">
        <v>18</v>
      </c>
      <c r="D9" s="29" t="s">
        <v>43</v>
      </c>
    </row>
    <row r="10" spans="1:4" s="9" customFormat="1" ht="3.9" customHeight="1" x14ac:dyDescent="0.2">
      <c r="A10" s="6"/>
      <c r="B10" s="7"/>
      <c r="C10" s="7"/>
      <c r="D10" s="30"/>
    </row>
    <row r="11" spans="1:4" s="9" customFormat="1" ht="3.9" customHeight="1" x14ac:dyDescent="0.2">
      <c r="A11" s="4"/>
      <c r="B11" s="5"/>
      <c r="C11" s="5"/>
      <c r="D11" s="31"/>
    </row>
    <row r="12" spans="1:4" ht="18.75" customHeight="1" x14ac:dyDescent="0.2">
      <c r="A12" s="2" t="s">
        <v>36</v>
      </c>
      <c r="B12" s="40">
        <v>189</v>
      </c>
      <c r="C12" s="50">
        <v>170</v>
      </c>
      <c r="D12" s="59">
        <v>7.56</v>
      </c>
    </row>
    <row r="13" spans="1:4" s="8" customFormat="1" ht="12" customHeight="1" x14ac:dyDescent="0.2">
      <c r="A13" s="15" t="s">
        <v>20</v>
      </c>
      <c r="B13" s="40">
        <v>1291</v>
      </c>
      <c r="C13" s="51">
        <v>1191.18</v>
      </c>
      <c r="D13" s="60">
        <v>79.31</v>
      </c>
    </row>
    <row r="14" spans="1:4" ht="12" customHeight="1" x14ac:dyDescent="0.2">
      <c r="A14" s="15" t="s">
        <v>21</v>
      </c>
      <c r="B14" s="24">
        <v>9415</v>
      </c>
      <c r="C14" s="51">
        <v>7812.81</v>
      </c>
      <c r="D14" s="60">
        <v>-48.64</v>
      </c>
    </row>
    <row r="15" spans="1:4" ht="12" customHeight="1" x14ac:dyDescent="0.2">
      <c r="A15" s="15" t="s">
        <v>37</v>
      </c>
      <c r="B15" s="24">
        <v>3813</v>
      </c>
      <c r="C15" s="51">
        <v>3675.11</v>
      </c>
      <c r="D15" s="60">
        <v>70.099999999999994</v>
      </c>
    </row>
    <row r="16" spans="1:4" ht="12" customHeight="1" x14ac:dyDescent="0.2">
      <c r="A16" s="2" t="s">
        <v>38</v>
      </c>
      <c r="B16" s="24">
        <v>442</v>
      </c>
      <c r="C16" s="50">
        <v>400.2</v>
      </c>
      <c r="D16" s="59">
        <v>23.98</v>
      </c>
    </row>
    <row r="17" spans="1:4" ht="12" customHeight="1" x14ac:dyDescent="0.2">
      <c r="A17" s="2" t="s">
        <v>39</v>
      </c>
      <c r="B17" s="24">
        <v>678</v>
      </c>
      <c r="C17" s="50">
        <v>622.86</v>
      </c>
      <c r="D17" s="59">
        <v>28.49</v>
      </c>
    </row>
    <row r="18" spans="1:4" ht="12" customHeight="1" x14ac:dyDescent="0.2">
      <c r="A18" s="2" t="s">
        <v>40</v>
      </c>
      <c r="B18" s="24">
        <v>756</v>
      </c>
      <c r="C18" s="50">
        <v>663.94</v>
      </c>
      <c r="D18" s="59">
        <v>35.090000000000003</v>
      </c>
    </row>
    <row r="19" spans="1:4" ht="12" customHeight="1" x14ac:dyDescent="0.2">
      <c r="A19" s="17" t="s">
        <v>27</v>
      </c>
      <c r="B19" s="24">
        <v>27</v>
      </c>
      <c r="C19" s="50">
        <v>22.8</v>
      </c>
      <c r="D19" s="59">
        <v>1.5</v>
      </c>
    </row>
    <row r="20" spans="1:4" ht="12" customHeight="1" x14ac:dyDescent="0.2">
      <c r="A20" s="17" t="s">
        <v>28</v>
      </c>
      <c r="B20" s="40">
        <v>3</v>
      </c>
      <c r="C20" s="50">
        <v>3</v>
      </c>
      <c r="D20" s="59">
        <v>0</v>
      </c>
    </row>
    <row r="21" spans="1:4" ht="12" customHeight="1" x14ac:dyDescent="0.2">
      <c r="A21" s="55" t="s">
        <v>3</v>
      </c>
      <c r="B21" s="24">
        <v>776</v>
      </c>
      <c r="C21" s="50">
        <v>701.79</v>
      </c>
      <c r="D21" s="59">
        <v>17.559999999999999</v>
      </c>
    </row>
    <row r="22" spans="1:4" ht="15.75" customHeight="1" x14ac:dyDescent="0.2">
      <c r="A22" s="41" t="s">
        <v>15</v>
      </c>
      <c r="B22" s="42">
        <v>17390</v>
      </c>
      <c r="C22" s="52">
        <v>15263.68</v>
      </c>
      <c r="D22" s="61">
        <v>214.95</v>
      </c>
    </row>
    <row r="23" spans="1:4" ht="15.75" customHeight="1" x14ac:dyDescent="0.2">
      <c r="A23" s="41"/>
      <c r="B23" s="42"/>
      <c r="C23" s="47"/>
      <c r="D23" s="43"/>
    </row>
    <row r="24" spans="1:4" ht="12" customHeight="1" x14ac:dyDescent="0.2">
      <c r="A24" s="54" t="s">
        <v>45</v>
      </c>
      <c r="B24" s="32"/>
      <c r="C24" s="33"/>
      <c r="D24" s="8"/>
    </row>
    <row r="25" spans="1:4" ht="12" customHeight="1" x14ac:dyDescent="0.2">
      <c r="A25" s="54" t="s">
        <v>64</v>
      </c>
      <c r="B25" s="32"/>
      <c r="C25" s="33"/>
      <c r="D25" s="8"/>
    </row>
    <row r="26" spans="1:4" ht="12" customHeight="1" x14ac:dyDescent="0.2">
      <c r="A26" s="56" t="s">
        <v>65</v>
      </c>
      <c r="B26" s="32"/>
      <c r="C26" s="33"/>
      <c r="D26" s="8"/>
    </row>
    <row r="27" spans="1:4" ht="12" customHeight="1" x14ac:dyDescent="0.2">
      <c r="A27" s="54" t="s">
        <v>42</v>
      </c>
      <c r="B27" s="48"/>
      <c r="C27" s="48"/>
    </row>
    <row r="28" spans="1:4" ht="15.9" customHeight="1" x14ac:dyDescent="0.2">
      <c r="A28" s="18" t="s">
        <v>35</v>
      </c>
      <c r="B28" s="32"/>
      <c r="C28" s="34"/>
      <c r="D28" s="49" t="s">
        <v>67</v>
      </c>
    </row>
    <row r="29" spans="1:4" ht="3.9" customHeight="1" x14ac:dyDescent="0.2">
      <c r="A29" s="44"/>
      <c r="B29" s="45"/>
      <c r="C29" s="45"/>
      <c r="D29" s="4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20</vt:i4>
      </vt:variant>
    </vt:vector>
  </HeadingPairs>
  <TitlesOfParts>
    <vt:vector size="4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série chronologique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'série chronologique'!Impression_des_titres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2019-07-25T06:22:00Z</cp:lastPrinted>
  <dcterms:created xsi:type="dcterms:W3CDTF">1999-01-29T13:26:37Z</dcterms:created>
  <dcterms:modified xsi:type="dcterms:W3CDTF">2026-01-18T22:24:22Z</dcterms:modified>
</cp:coreProperties>
</file>