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8\"/>
    </mc:Choice>
  </mc:AlternateContent>
  <xr:revisionPtr revIDLastSave="0" documentId="13_ncr:1_{55AC301E-AB48-4D82-95BD-3FB5C1BCAD7D}" xr6:coauthVersionLast="47" xr6:coauthVersionMax="47" xr10:uidLastSave="{00000000-0000-0000-0000-000000000000}"/>
  <bookViews>
    <workbookView xWindow="-108" yWindow="-108" windowWidth="23256" windowHeight="12456" tabRatio="852" xr2:uid="{0300E0A2-FF0E-4E32-8127-7C645ECC0C06}"/>
  </bookViews>
  <sheets>
    <sheet name="2020-21 - ..." sheetId="85" r:id="rId1"/>
    <sheet name="2012-13 à 2019-20" sheetId="82" r:id="rId2"/>
    <sheet name="2001-2002 à 2011-2012" sheetId="84" r:id="rId3"/>
  </sheets>
  <definedNames>
    <definedName name="_xlnm.Print_Area" localSheetId="1">'2012-13 à 2019-20'!$A$1:$I$66</definedName>
    <definedName name="_xlnm.Print_Area" localSheetId="0">'2020-21 - ...'!$A$1:$L$64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84" l="1"/>
  <c r="K43" i="84"/>
  <c r="K42" i="84"/>
  <c r="K41" i="84"/>
  <c r="K40" i="84"/>
  <c r="K39" i="84"/>
  <c r="K38" i="84"/>
  <c r="K37" i="84"/>
  <c r="K24" i="84"/>
  <c r="K33" i="84" s="1"/>
  <c r="K45" i="84" s="1"/>
  <c r="K21" i="84"/>
  <c r="J44" i="84"/>
  <c r="J43" i="84"/>
  <c r="J42" i="84"/>
  <c r="J41" i="84"/>
  <c r="J39" i="84"/>
  <c r="J38" i="84"/>
  <c r="J37" i="84"/>
  <c r="J28" i="84"/>
  <c r="J24" i="84"/>
  <c r="J16" i="84"/>
  <c r="J40" i="84" s="1"/>
  <c r="J12" i="84"/>
  <c r="J21" i="84" s="1"/>
  <c r="K36" i="84"/>
  <c r="J36" i="84"/>
  <c r="J33" i="84"/>
  <c r="J45" i="84" s="1"/>
</calcChain>
</file>

<file path=xl/sharedStrings.xml><?xml version="1.0" encoding="utf-8"?>
<sst xmlns="http://schemas.openxmlformats.org/spreadsheetml/2006/main" count="243" uniqueCount="88">
  <si>
    <t>Canton de Genève</t>
  </si>
  <si>
    <t>Office cantonal de la statistique - OCSTAT</t>
  </si>
  <si>
    <t>Allocations d'études, d'apprentissage et d'encouragement au perfectionnement professionnel</t>
  </si>
  <si>
    <t>Totaux par année scolaire et académique (1)</t>
  </si>
  <si>
    <t>Bénéficiaires d'allocations</t>
  </si>
  <si>
    <t>Allocations d'études</t>
  </si>
  <si>
    <t>Enseignement secondaire (2)</t>
  </si>
  <si>
    <t>Université de Genève</t>
  </si>
  <si>
    <t>Commission sociale de l'Université</t>
  </si>
  <si>
    <t>Etudes universitaires hors de Genève</t>
  </si>
  <si>
    <t>Haute école spécialisée (HES)</t>
  </si>
  <si>
    <t>Autres établissements (3)</t>
  </si>
  <si>
    <t>Allocations d'apprentissage</t>
  </si>
  <si>
    <t>Total des allocataires</t>
  </si>
  <si>
    <t>Sommes versées, en millier de francs</t>
  </si>
  <si>
    <t>Total des allocations</t>
  </si>
  <si>
    <t>Montants moyens, en franc</t>
  </si>
  <si>
    <t>Montant moyen total</t>
  </si>
  <si>
    <t>(2) Y compris les écoles professionnelles.</t>
  </si>
  <si>
    <t xml:space="preserve">(3) Conservatoire de musique, Collège pour adultes, Ecole d'ingénieurs du soir, etc. </t>
  </si>
  <si>
    <t>(4) Jusqu'en 2002 / 03, nombre de paiements effectués; dès 2003 / 04, nombre de bénéficiaires.</t>
  </si>
  <si>
    <r>
      <t>Encouragement au perfectionnement professionnel</t>
    </r>
    <r>
      <rPr>
        <sz val="8"/>
        <rFont val="Arial Narrow"/>
        <family val="2"/>
      </rPr>
      <t xml:space="preserve"> (4)</t>
    </r>
  </si>
  <si>
    <t>Date de mise à jour : 18.11.2009</t>
  </si>
  <si>
    <t>2013 / 14</t>
  </si>
  <si>
    <t>2014 / 15</t>
  </si>
  <si>
    <t>2015 / 16</t>
  </si>
  <si>
    <t>2016 / 17</t>
  </si>
  <si>
    <t>2017 / 18</t>
  </si>
  <si>
    <t>2018 / 19</t>
  </si>
  <si>
    <t xml:space="preserve">      septembre au 31 août de l'année suivante.</t>
  </si>
  <si>
    <r>
      <t>(1) Jusqu'en 2010/2011, l'année scolaire ou universitaire allait du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août au 31 juillet de l'année suivante. Dès 2011/2012, l'année scolaire ou universitaire va du 1</t>
    </r>
    <r>
      <rPr>
        <vertAlign val="superscript"/>
        <sz val="8"/>
        <rFont val="Arial Narrow"/>
        <family val="2"/>
      </rPr>
      <t>er</t>
    </r>
  </si>
  <si>
    <r>
      <t>Source</t>
    </r>
    <r>
      <rPr>
        <i/>
        <sz val="8"/>
        <rFont val="Arial Narrow"/>
        <family val="2"/>
      </rPr>
      <t xml:space="preserve"> : Service des bourses et prêts d'études</t>
    </r>
  </si>
  <si>
    <t>2019 / 20</t>
  </si>
  <si>
    <t>Bourses et prêt d'études</t>
  </si>
  <si>
    <t>Ecoles de maturité gymnasiale</t>
  </si>
  <si>
    <t>Maturité professionnelle</t>
  </si>
  <si>
    <t>Formation professionnelle supérieure</t>
  </si>
  <si>
    <t>Hautes Ecoles Spécialisées</t>
  </si>
  <si>
    <t>Exonération des écolages artistiques</t>
  </si>
  <si>
    <t>Soutien scolaire</t>
  </si>
  <si>
    <t>Université Ouvrière de Genève</t>
  </si>
  <si>
    <t>(3) Formation à l'école et chez un employeur (apprentissage).</t>
  </si>
  <si>
    <t>2012 / 13</t>
  </si>
  <si>
    <t>Formation professionnelle (plein temps)</t>
  </si>
  <si>
    <t>Formation professionnelle (dual) (3)</t>
  </si>
  <si>
    <t>Autres formations générales (2)</t>
  </si>
  <si>
    <t>Universités et Ecoles polytechniques fédérales</t>
  </si>
  <si>
    <t>Bénéficiaires et sommes versées, de 2001 / 2002 à 2011 / 2012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</si>
  <si>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</si>
  <si>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</si>
  <si>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</si>
  <si>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</si>
  <si>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</si>
  <si>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</si>
  <si>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</si>
  <si>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</si>
  <si>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</si>
  <si>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</si>
  <si>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</si>
  <si>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-</t>
  </si>
  <si>
    <t>Association des Répétiteurs Ajeta (4)</t>
  </si>
  <si>
    <t>(2) Ecole de culture générale, par exemple.</t>
  </si>
  <si>
    <t>IFAGE (4)</t>
  </si>
  <si>
    <t xml:space="preserve">(4) Le subventionnement a été réorganisé, les prestations de l'Association des Répétiteurs Ajeta et de l'IFAGE n'ont plus de liens avec le Service des bourses et prêts </t>
  </si>
  <si>
    <t xml:space="preserve">      d'études.</t>
  </si>
  <si>
    <r>
      <t>(1) L'année scolaire et académique s'étend du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septembre au 31 août de l'année suivante.</t>
    </r>
  </si>
  <si>
    <t>Bourses et prêts d'études, exonération des écolages artistiques et soutien scolaire</t>
  </si>
  <si>
    <t>T 13.03.8.01</t>
  </si>
  <si>
    <t>2020 / 21</t>
  </si>
  <si>
    <t>Bénéficiaires</t>
  </si>
  <si>
    <t>Date de mise à jour : 08.10.2021</t>
  </si>
  <si>
    <t>Bénéficiaires et sommes versées, de 2012 / 2013 à 2019 / 2020</t>
  </si>
  <si>
    <t>2021 / 22</t>
  </si>
  <si>
    <t>2022 / 23</t>
  </si>
  <si>
    <t>2023 / 24</t>
  </si>
  <si>
    <t>2024 / 25</t>
  </si>
  <si>
    <t>2025 / 26</t>
  </si>
  <si>
    <t>2026 / 27</t>
  </si>
  <si>
    <t>2028 / 29</t>
  </si>
  <si>
    <t>Bénéficiaires et sommes versées, depuis 2020 / 2021</t>
  </si>
  <si>
    <t>IFAGE (5)</t>
  </si>
  <si>
    <r>
      <t xml:space="preserve">Exonération des écolages artistiques </t>
    </r>
    <r>
      <rPr>
        <sz val="8"/>
        <rFont val="Arial Narrow"/>
        <family val="2"/>
      </rPr>
      <t>(4)</t>
    </r>
  </si>
  <si>
    <t>(4) Depuis 2022/23, l'exonération partielle des écolages aux élèves des écoles accréditées pour l’enseignement de la musique, de la rythmique Jaques-Dalcroze, de la</t>
  </si>
  <si>
    <t xml:space="preserve">      danse et du théâtre est effectuée par le Service écoles, sport art, citoyenneté.</t>
  </si>
  <si>
    <r>
      <t>Source</t>
    </r>
    <r>
      <rPr>
        <i/>
        <sz val="8"/>
        <rFont val="Arial Narrow"/>
        <family val="2"/>
      </rPr>
      <t xml:space="preserve"> : Service des bourses et prêts d'études / Service écoles et sport, art, citoyenneté</t>
    </r>
  </si>
  <si>
    <t>(5) Les prestations de l'IFAGE n'ont pas de liens avec le Service des bourses et prêts d'études.</t>
  </si>
  <si>
    <t>r</t>
  </si>
  <si>
    <t>Date de mise à jour : 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</si>
</sst>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000&quot; / &quot;00"/>
    <numFmt numFmtId="165" formatCode="0000&quot; - &quot;0000"/>
  </numFmts>
  <fonts count="19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</borders>
  <cellStyleXfs count="8">
    <xf numFmtId="0" fontId="0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1" fillId="0" borderId="0"/>
    <xf numFmtId="3" fontId="16" fillId="0" borderId="1" applyFill="0" applyBorder="0" applyAlignment="0">
      <alignment vertical="center"/>
    </xf>
  </cellStyleXfs>
  <cellXfs count="85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9" fillId="0" borderId="0" xfId="0" applyNumberFormat="1" applyFont="1" applyBorder="1" applyAlignment="1"/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7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0" fillId="0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left"/>
    </xf>
    <xf numFmtId="0" fontId="0" fillId="0" borderId="0" xfId="0" applyBorder="1"/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Fill="1" applyBorder="1" applyAlignment="1"/>
    <xf numFmtId="3" fontId="9" fillId="0" borderId="0" xfId="0" applyNumberFormat="1" applyFont="1"/>
    <xf numFmtId="3" fontId="4" fillId="0" borderId="0" xfId="0" quotePrefix="1" applyNumberFormat="1" applyFont="1" applyBorder="1" applyAlignment="1">
      <alignment horizontal="left"/>
    </xf>
    <xf numFmtId="3" fontId="7" fillId="0" borderId="0" xfId="0" quotePrefix="1" applyNumberFormat="1" applyFont="1" applyBorder="1" applyAlignment="1">
      <alignment horizontal="left"/>
    </xf>
    <xf numFmtId="1" fontId="2" fillId="0" borderId="0" xfId="0" quotePrefix="1" applyNumberFormat="1" applyFont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Alignment="1"/>
    <xf numFmtId="3" fontId="8" fillId="0" borderId="0" xfId="0" applyNumberFormat="1" applyFont="1" applyFill="1" applyAlignment="1"/>
    <xf numFmtId="3" fontId="10" fillId="0" borderId="0" xfId="0" applyNumberFormat="1" applyFont="1"/>
    <xf numFmtId="3" fontId="10" fillId="0" borderId="0" xfId="0" applyNumberFormat="1" applyFont="1" applyBorder="1"/>
    <xf numFmtId="3" fontId="0" fillId="0" borderId="0" xfId="0" applyNumberFormat="1" applyFill="1"/>
    <xf numFmtId="3" fontId="10" fillId="0" borderId="0" xfId="0" applyNumberFormat="1" applyFont="1" applyAlignment="1"/>
    <xf numFmtId="3" fontId="9" fillId="0" borderId="0" xfId="0" applyNumberFormat="1" applyFont="1" applyFill="1" applyAlignment="1"/>
    <xf numFmtId="3" fontId="10" fillId="0" borderId="0" xfId="0" applyNumberFormat="1" applyFont="1" applyFill="1" applyBorder="1" applyAlignment="1"/>
    <xf numFmtId="3" fontId="9" fillId="0" borderId="0" xfId="0" applyNumberFormat="1" applyFont="1" applyAlignment="1"/>
    <xf numFmtId="3" fontId="1" fillId="0" borderId="0" xfId="0" quotePrefix="1" applyNumberFormat="1" applyFont="1" applyBorder="1" applyAlignment="1">
      <alignment horizontal="left"/>
    </xf>
    <xf numFmtId="164" fontId="1" fillId="0" borderId="0" xfId="0" quotePrefix="1" applyNumberFormat="1" applyFont="1" applyBorder="1" applyAlignment="1">
      <alignment horizontal="right"/>
    </xf>
    <xf numFmtId="164" fontId="9" fillId="0" borderId="0" xfId="0" quotePrefix="1" applyNumberFormat="1" applyFont="1" applyFill="1" applyBorder="1" applyAlignment="1">
      <alignment horizontal="left"/>
    </xf>
    <xf numFmtId="164" fontId="1" fillId="0" borderId="0" xfId="0" quotePrefix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9" fillId="0" borderId="0" xfId="0" applyNumberFormat="1" applyFont="1" applyFill="1" applyBorder="1" applyAlignment="1">
      <alignment horizontal="left"/>
    </xf>
    <xf numFmtId="0" fontId="0" fillId="0" borderId="0" xfId="0" applyFill="1"/>
    <xf numFmtId="164" fontId="10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Fill="1"/>
    <xf numFmtId="164" fontId="10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65" fontId="9" fillId="0" borderId="0" xfId="0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0" fillId="0" borderId="2" xfId="0" applyBorder="1"/>
    <xf numFmtId="3" fontId="7" fillId="0" borderId="3" xfId="0" applyNumberFormat="1" applyFont="1" applyFill="1" applyBorder="1"/>
    <xf numFmtId="3" fontId="14" fillId="0" borderId="0" xfId="0" applyNumberFormat="1" applyFont="1" applyBorder="1" applyAlignment="1">
      <alignment horizontal="left"/>
    </xf>
    <xf numFmtId="0" fontId="14" fillId="0" borderId="0" xfId="0" applyFont="1" applyFill="1"/>
    <xf numFmtId="3" fontId="8" fillId="0" borderId="0" xfId="0" applyNumberFormat="1" applyFont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/>
    <xf numFmtId="3" fontId="9" fillId="0" borderId="0" xfId="0" applyNumberFormat="1" applyFont="1" applyFill="1"/>
    <xf numFmtId="3" fontId="16" fillId="0" borderId="0" xfId="7" applyFont="1" applyBorder="1" applyAlignment="1"/>
    <xf numFmtId="3" fontId="8" fillId="0" borderId="0" xfId="7" applyFont="1" applyBorder="1" applyAlignment="1"/>
    <xf numFmtId="164" fontId="0" fillId="0" borderId="0" xfId="0" quotePrefix="1" applyNumberFormat="1" applyFont="1" applyBorder="1" applyAlignment="1">
      <alignment horizontal="right"/>
    </xf>
    <xf numFmtId="164" fontId="18" fillId="0" borderId="0" xfId="0" applyNumberFormat="1" applyFont="1" applyFill="1" applyBorder="1" applyAlignment="1">
      <alignment horizontal="left"/>
    </xf>
    <xf numFmtId="164" fontId="8" fillId="0" borderId="0" xfId="0" quotePrefix="1" applyNumberFormat="1" applyFont="1" applyFill="1" applyBorder="1" applyAlignment="1">
      <alignment horizontal="left"/>
    </xf>
    <xf numFmtId="164" fontId="18" fillId="0" borderId="0" xfId="0" quotePrefix="1" applyNumberFormat="1" applyFont="1" applyFill="1" applyBorder="1" applyAlignment="1">
      <alignment horizontal="left"/>
    </xf>
    <xf numFmtId="164" fontId="8" fillId="0" borderId="0" xfId="0" quotePrefix="1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0" fillId="0" borderId="0" xfId="0" applyNumberForma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18" fillId="0" borderId="0" xfId="0" applyNumberFormat="1" applyFont="1" applyAlignment="1">
      <alignment horizontal="right"/>
    </xf>
    <xf numFmtId="3" fontId="18" fillId="0" borderId="0" xfId="0" applyNumberFormat="1" applyFont="1" applyAlignment="1"/>
    <xf numFmtId="3" fontId="8" fillId="0" borderId="0" xfId="0" applyNumberFormat="1" applyFont="1"/>
    <xf numFmtId="3" fontId="18" fillId="0" borderId="0" xfId="0" applyNumberFormat="1" applyFont="1" applyFill="1" applyAlignment="1"/>
    <xf numFmtId="3" fontId="18" fillId="0" borderId="0" xfId="0" applyNumberFormat="1" applyFont="1" applyBorder="1" applyAlignment="1">
      <alignment horizontal="right"/>
    </xf>
    <xf numFmtId="3" fontId="18" fillId="0" borderId="0" xfId="0" applyNumberFormat="1" applyFont="1" applyFill="1" applyAlignment="1">
      <alignment horizontal="right"/>
    </xf>
    <xf numFmtId="3" fontId="10" fillId="0" borderId="0" xfId="0" applyNumberFormat="1" applyFont="1" applyFill="1" applyAlignment="1"/>
    <xf numFmtId="3" fontId="1" fillId="0" borderId="0" xfId="0" applyNumberFormat="1" applyFont="1" applyFill="1" applyAlignment="1"/>
  </cellXfs>
  <cellStyles count="8">
    <cellStyle name="Milliers 2" xfId="1" xr:uid="{98BAEA60-BC7C-4E80-AE32-26E33BEFA8C3}"/>
    <cellStyle name="Milliers 2 2" xfId="2" xr:uid="{F95DC318-86E3-408C-99DA-4500EB853B80}"/>
    <cellStyle name="Milliers 3" xfId="3" xr:uid="{0B7440DA-932A-49CA-8676-494299E105EF}"/>
    <cellStyle name="Normal" xfId="0" builtinId="0"/>
    <cellStyle name="Normal 2" xfId="4" xr:uid="{DEEA3831-3F8E-4A63-B6FE-B298B501DBF4}"/>
    <cellStyle name="Pourcentage 2" xfId="5" xr:uid="{A2B8E61B-3A26-4A72-AF1D-1689E287F4C0}"/>
    <cellStyle name="Standard_2005" xfId="6" xr:uid="{7963AF87-1847-4D74-BBDA-E07433DAFE68}"/>
    <cellStyle name="texte et données" xfId="7" xr:uid="{6DD3F351-FCA1-49F5-A26A-B0BD3C84F41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0</xdr:rowOff>
    </xdr:from>
    <xdr:to>
      <xdr:col>11</xdr:col>
      <xdr:colOff>495300</xdr:colOff>
      <xdr:row>1</xdr:row>
      <xdr:rowOff>47625</xdr:rowOff>
    </xdr:to>
    <xdr:pic>
      <xdr:nvPicPr>
        <xdr:cNvPr id="85022" name="Picture 2" descr="logo stat-ge">
          <a:extLst>
            <a:ext uri="{FF2B5EF4-FFF2-40B4-BE49-F238E27FC236}">
              <a16:creationId xmlns:a16="http://schemas.microsoft.com/office/drawing/2014/main" id="{DC5A8201-17EE-0050-4195-EA09E30E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82044" name="Picture 2" descr="logo stat-ge">
          <a:extLst>
            <a:ext uri="{FF2B5EF4-FFF2-40B4-BE49-F238E27FC236}">
              <a16:creationId xmlns:a16="http://schemas.microsoft.com/office/drawing/2014/main" id="{C72DE431-F9E8-562F-59B4-8C91862D5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12</xdr:col>
      <xdr:colOff>361950</xdr:colOff>
      <xdr:row>1</xdr:row>
      <xdr:rowOff>47625</xdr:rowOff>
    </xdr:to>
    <xdr:pic>
      <xdr:nvPicPr>
        <xdr:cNvPr id="84065" name="Picture 2" descr="logo stat-ge">
          <a:extLst>
            <a:ext uri="{FF2B5EF4-FFF2-40B4-BE49-F238E27FC236}">
              <a16:creationId xmlns:a16="http://schemas.microsoft.com/office/drawing/2014/main" id="{FE79167C-3E2A-4B50-DC02-179B672DE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0B39-7AD2-42E4-B6AE-EB14C50D6424}">
  <sheetPr codeName="Feuil712111111111411121314"/>
  <dimension ref="A1:L64"/>
  <sheetViews>
    <sheetView tabSelected="1" zoomScaleNormal="100" workbookViewId="0">
      <selection activeCell="M1" sqref="M1"/>
    </sheetView>
  </sheetViews>
  <sheetFormatPr baseColWidth="10" defaultColWidth="11.1640625" defaultRowHeight="9.9" customHeight="1" x14ac:dyDescent="0.2"/>
  <cols>
    <col min="1" max="1" width="44" style="1" customWidth="1"/>
    <col min="2" max="4" width="11" style="1" customWidth="1"/>
    <col min="5" max="5" width="1.6640625" style="1" customWidth="1"/>
    <col min="6" max="6" width="11" style="1" customWidth="1"/>
    <col min="7" max="7" width="1.6640625" style="1" customWidth="1"/>
    <col min="8" max="8" width="11" style="20" customWidth="1"/>
    <col min="9" max="9" width="1.6640625" style="1" customWidth="1"/>
    <col min="10" max="12" width="11" style="1" customWidth="1"/>
    <col min="13" max="16384" width="11.1640625" style="1"/>
  </cols>
  <sheetData>
    <row r="1" spans="1:12" s="17" customFormat="1" ht="34.5" customHeight="1" x14ac:dyDescent="0.3">
      <c r="A1" s="53" t="s">
        <v>1</v>
      </c>
      <c r="B1"/>
      <c r="C1"/>
      <c r="D1"/>
      <c r="E1"/>
      <c r="F1"/>
      <c r="G1"/>
      <c r="H1"/>
      <c r="I1"/>
      <c r="J1" s="23"/>
      <c r="K1" s="23"/>
      <c r="L1" s="23"/>
    </row>
    <row r="2" spans="1:12" s="17" customFormat="1" ht="5.0999999999999996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2" s="7" customFormat="1" ht="39.9" customHeight="1" x14ac:dyDescent="0.3">
      <c r="A3" s="28" t="s">
        <v>66</v>
      </c>
      <c r="B3" s="4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s="9" customFormat="1" ht="15" customHeight="1" x14ac:dyDescent="0.3">
      <c r="A4" s="22" t="s">
        <v>79</v>
      </c>
      <c r="B4" s="8"/>
      <c r="C4" s="6"/>
      <c r="D4" s="6"/>
      <c r="E4" s="6"/>
      <c r="F4" s="6"/>
      <c r="G4" s="6"/>
      <c r="H4" s="6"/>
      <c r="I4" s="6"/>
      <c r="J4" s="24"/>
      <c r="K4" s="24"/>
      <c r="L4" s="24" t="s">
        <v>67</v>
      </c>
    </row>
    <row r="5" spans="1:12" s="13" customFormat="1" ht="15.9" customHeight="1" x14ac:dyDescent="0.3">
      <c r="A5" s="29" t="s">
        <v>3</v>
      </c>
      <c r="B5" s="11"/>
      <c r="C5" s="11"/>
      <c r="D5" s="11"/>
      <c r="E5" s="11"/>
      <c r="F5" s="11"/>
      <c r="G5" s="11"/>
      <c r="H5" s="11"/>
      <c r="I5" s="11"/>
      <c r="J5" s="12"/>
      <c r="K5" s="12"/>
      <c r="L5" s="12" t="s">
        <v>0</v>
      </c>
    </row>
    <row r="6" spans="1:12" s="7" customFormat="1" ht="3.9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2" s="21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3"/>
      <c r="J7" s="11"/>
      <c r="K7" s="11"/>
      <c r="L7" s="11"/>
    </row>
    <row r="8" spans="1:12" s="25" customFormat="1" ht="12" customHeight="1" x14ac:dyDescent="0.2">
      <c r="A8" s="41"/>
      <c r="B8" s="66" t="s">
        <v>68</v>
      </c>
      <c r="C8" s="66" t="s">
        <v>72</v>
      </c>
      <c r="D8" s="66" t="s">
        <v>73</v>
      </c>
      <c r="E8" s="66"/>
      <c r="F8" s="66" t="s">
        <v>74</v>
      </c>
      <c r="G8" s="66"/>
      <c r="H8" s="66" t="s">
        <v>75</v>
      </c>
      <c r="I8" s="66"/>
      <c r="J8" s="66" t="s">
        <v>76</v>
      </c>
      <c r="K8" s="66" t="s">
        <v>77</v>
      </c>
      <c r="L8" s="66" t="s">
        <v>78</v>
      </c>
    </row>
    <row r="9" spans="1:12" s="7" customFormat="1" ht="3.9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2" s="18" customFormat="1" ht="3.9" customHeight="1" x14ac:dyDescent="0.2">
      <c r="A10" s="14"/>
      <c r="B10" s="14"/>
      <c r="C10" s="16"/>
      <c r="D10" s="14"/>
      <c r="E10" s="14"/>
      <c r="F10" s="14"/>
      <c r="G10" s="14"/>
      <c r="H10" s="14"/>
      <c r="I10" s="14"/>
      <c r="J10" s="14"/>
      <c r="K10" s="14"/>
      <c r="L10" s="14"/>
    </row>
    <row r="11" spans="1:12" s="18" customFormat="1" ht="18.600000000000001" customHeight="1" x14ac:dyDescent="0.2">
      <c r="A11" s="57" t="s">
        <v>69</v>
      </c>
      <c r="C11" s="16"/>
      <c r="D11" s="14"/>
      <c r="E11" s="14"/>
      <c r="F11" s="14"/>
      <c r="G11" s="14"/>
      <c r="I11" s="14"/>
    </row>
    <row r="12" spans="1:12" s="40" customFormat="1" ht="15.9" customHeight="1" x14ac:dyDescent="0.2">
      <c r="A12" s="43" t="s">
        <v>33</v>
      </c>
      <c r="B12" s="71">
        <v>5236</v>
      </c>
      <c r="C12" s="71">
        <v>4970</v>
      </c>
      <c r="D12" s="71">
        <v>4950</v>
      </c>
      <c r="E12" s="71"/>
      <c r="F12" s="63">
        <v>5279</v>
      </c>
      <c r="G12" s="71"/>
      <c r="H12" s="34">
        <v>5586</v>
      </c>
      <c r="I12" s="71"/>
      <c r="J12" s="63"/>
      <c r="K12" s="34"/>
      <c r="L12" s="71"/>
    </row>
    <row r="13" spans="1:12" s="21" customFormat="1" ht="12" customHeight="1" x14ac:dyDescent="0.2">
      <c r="A13" s="67" t="s">
        <v>34</v>
      </c>
      <c r="B13" s="18">
        <v>772</v>
      </c>
      <c r="C13" s="18">
        <v>800</v>
      </c>
      <c r="D13" s="18">
        <v>820</v>
      </c>
      <c r="E13" s="18"/>
      <c r="F13" s="82">
        <v>877</v>
      </c>
      <c r="G13" s="18"/>
      <c r="H13" s="21">
        <v>888</v>
      </c>
      <c r="I13" s="18"/>
      <c r="J13" s="80"/>
      <c r="L13" s="18"/>
    </row>
    <row r="14" spans="1:12" s="40" customFormat="1" ht="12" customHeight="1" x14ac:dyDescent="0.2">
      <c r="A14" s="51" t="s">
        <v>45</v>
      </c>
      <c r="B14" s="59">
        <v>1121</v>
      </c>
      <c r="C14" s="18">
        <v>1077</v>
      </c>
      <c r="D14" s="59">
        <v>1143</v>
      </c>
      <c r="E14" s="59"/>
      <c r="F14" s="76">
        <v>1294</v>
      </c>
      <c r="G14" s="59"/>
      <c r="H14" s="32">
        <v>1522</v>
      </c>
      <c r="I14" s="59"/>
      <c r="J14" s="33"/>
      <c r="K14" s="32"/>
      <c r="L14" s="59"/>
    </row>
    <row r="15" spans="1:12" s="21" customFormat="1" ht="12" customHeight="1" x14ac:dyDescent="0.2">
      <c r="A15" s="51" t="s">
        <v>43</v>
      </c>
      <c r="B15" s="18">
        <v>516</v>
      </c>
      <c r="C15" s="18">
        <v>551</v>
      </c>
      <c r="D15" s="18">
        <v>592</v>
      </c>
      <c r="E15" s="18"/>
      <c r="F15" s="82">
        <v>697</v>
      </c>
      <c r="G15" s="18"/>
      <c r="H15" s="21">
        <v>714</v>
      </c>
      <c r="I15" s="18"/>
      <c r="J15" s="33"/>
      <c r="L15" s="18"/>
    </row>
    <row r="16" spans="1:12" s="21" customFormat="1" ht="12" customHeight="1" x14ac:dyDescent="0.2">
      <c r="A16" s="51" t="s">
        <v>44</v>
      </c>
      <c r="B16" s="18">
        <v>889</v>
      </c>
      <c r="C16" s="18">
        <v>948</v>
      </c>
      <c r="D16" s="18">
        <v>891</v>
      </c>
      <c r="E16" s="18"/>
      <c r="F16" s="82">
        <v>829</v>
      </c>
      <c r="G16" s="18"/>
      <c r="H16" s="21">
        <v>790</v>
      </c>
      <c r="I16" s="18"/>
      <c r="J16" s="33"/>
      <c r="L16" s="18"/>
    </row>
    <row r="17" spans="1:12" s="21" customFormat="1" ht="12" customHeight="1" x14ac:dyDescent="0.2">
      <c r="A17" s="67" t="s">
        <v>35</v>
      </c>
      <c r="B17" s="18">
        <v>56</v>
      </c>
      <c r="C17" s="16">
        <v>52</v>
      </c>
      <c r="D17" s="18">
        <v>34</v>
      </c>
      <c r="E17" s="18"/>
      <c r="F17" s="82">
        <v>31</v>
      </c>
      <c r="G17" s="18"/>
      <c r="H17" s="21">
        <v>28</v>
      </c>
      <c r="I17" s="18"/>
      <c r="J17" s="33"/>
      <c r="L17" s="18"/>
    </row>
    <row r="18" spans="1:12" s="21" customFormat="1" ht="12" customHeight="1" x14ac:dyDescent="0.2">
      <c r="A18" s="67" t="s">
        <v>36</v>
      </c>
      <c r="B18" s="18">
        <v>140</v>
      </c>
      <c r="C18" s="18">
        <v>117</v>
      </c>
      <c r="D18" s="18">
        <v>111</v>
      </c>
      <c r="E18" s="18"/>
      <c r="F18" s="82">
        <v>118</v>
      </c>
      <c r="G18" s="18"/>
      <c r="H18" s="21">
        <v>113</v>
      </c>
      <c r="I18" s="18"/>
      <c r="J18" s="33"/>
      <c r="L18" s="18"/>
    </row>
    <row r="19" spans="1:12" s="21" customFormat="1" ht="12" customHeight="1" x14ac:dyDescent="0.2">
      <c r="A19" s="67" t="s">
        <v>37</v>
      </c>
      <c r="B19" s="18">
        <v>587</v>
      </c>
      <c r="C19" s="16">
        <v>527</v>
      </c>
      <c r="D19" s="18">
        <v>535</v>
      </c>
      <c r="E19" s="18"/>
      <c r="F19" s="82">
        <v>553</v>
      </c>
      <c r="G19" s="18"/>
      <c r="H19" s="21">
        <v>590</v>
      </c>
      <c r="I19" s="18"/>
      <c r="J19" s="33"/>
      <c r="L19" s="18"/>
    </row>
    <row r="20" spans="1:12" s="21" customFormat="1" ht="12" customHeight="1" x14ac:dyDescent="0.2">
      <c r="A20" s="51" t="s">
        <v>46</v>
      </c>
      <c r="B20" s="18">
        <v>1155</v>
      </c>
      <c r="C20" s="18">
        <v>898</v>
      </c>
      <c r="D20" s="18">
        <v>824</v>
      </c>
      <c r="E20" s="18"/>
      <c r="F20" s="82">
        <v>880</v>
      </c>
      <c r="G20" s="18"/>
      <c r="H20" s="21">
        <v>941</v>
      </c>
      <c r="I20" s="18"/>
      <c r="J20" s="33"/>
      <c r="L20" s="18"/>
    </row>
    <row r="21" spans="1:12" s="84" customFormat="1" ht="15.9" customHeight="1" x14ac:dyDescent="0.2">
      <c r="A21" s="46" t="s">
        <v>81</v>
      </c>
      <c r="B21" s="73">
        <v>842</v>
      </c>
      <c r="C21" s="74">
        <v>761</v>
      </c>
      <c r="D21" s="73">
        <v>785</v>
      </c>
      <c r="E21" s="73"/>
      <c r="F21" s="73">
        <v>786</v>
      </c>
      <c r="G21" s="73"/>
      <c r="H21" s="38">
        <v>939</v>
      </c>
      <c r="I21" s="73"/>
      <c r="J21" s="83"/>
      <c r="K21" s="83"/>
      <c r="L21" s="73"/>
    </row>
    <row r="22" spans="1:12" s="21" customFormat="1" ht="15.9" customHeight="1" x14ac:dyDescent="0.2">
      <c r="A22" s="46" t="s">
        <v>39</v>
      </c>
      <c r="B22" s="71">
        <v>269</v>
      </c>
      <c r="C22" s="72">
        <v>190</v>
      </c>
      <c r="D22" s="71">
        <v>233</v>
      </c>
      <c r="E22" s="71"/>
      <c r="F22" s="72">
        <v>238</v>
      </c>
      <c r="G22" s="71"/>
      <c r="H22" s="37">
        <v>207</v>
      </c>
      <c r="I22" s="71"/>
      <c r="K22" s="37"/>
      <c r="L22" s="71"/>
    </row>
    <row r="23" spans="1:12" s="21" customFormat="1" ht="12" customHeight="1" x14ac:dyDescent="0.2">
      <c r="A23" s="51" t="s">
        <v>80</v>
      </c>
      <c r="B23" s="18" t="s">
        <v>59</v>
      </c>
      <c r="C23" s="18" t="s">
        <v>59</v>
      </c>
      <c r="D23" s="18">
        <v>4</v>
      </c>
      <c r="E23" s="18"/>
      <c r="F23" s="18" t="s">
        <v>59</v>
      </c>
      <c r="G23" s="18"/>
      <c r="H23" s="18" t="s">
        <v>59</v>
      </c>
      <c r="I23" s="18"/>
      <c r="L23" s="18"/>
    </row>
    <row r="24" spans="1:12" s="40" customFormat="1" ht="12" customHeight="1" x14ac:dyDescent="0.2">
      <c r="A24" s="51" t="s">
        <v>40</v>
      </c>
      <c r="B24" s="59">
        <v>269</v>
      </c>
      <c r="C24" s="18">
        <v>190</v>
      </c>
      <c r="D24" s="59">
        <v>229</v>
      </c>
      <c r="E24" s="59"/>
      <c r="F24" s="59">
        <v>238</v>
      </c>
      <c r="G24" s="59"/>
      <c r="H24" s="32">
        <v>207</v>
      </c>
      <c r="I24" s="59"/>
      <c r="K24" s="32"/>
      <c r="L24" s="59"/>
    </row>
    <row r="25" spans="1:12" s="21" customFormat="1" ht="15.9" customHeight="1" x14ac:dyDescent="0.2">
      <c r="A25" s="46" t="s">
        <v>13</v>
      </c>
      <c r="B25" s="73">
        <v>6347</v>
      </c>
      <c r="C25" s="73">
        <v>5921</v>
      </c>
      <c r="D25" s="73">
        <v>5968</v>
      </c>
      <c r="E25" s="76" t="s">
        <v>86</v>
      </c>
      <c r="F25" s="73">
        <v>6303</v>
      </c>
      <c r="G25" s="76" t="s">
        <v>86</v>
      </c>
      <c r="H25" s="73">
        <v>6732</v>
      </c>
      <c r="I25" s="76" t="s">
        <v>86</v>
      </c>
      <c r="K25" s="19"/>
      <c r="L25" s="73"/>
    </row>
    <row r="26" spans="1:12" s="18" customFormat="1" ht="18.600000000000001" customHeight="1" x14ac:dyDescent="0.2">
      <c r="A26" s="58" t="s">
        <v>14</v>
      </c>
      <c r="C26" s="16"/>
      <c r="D26" s="14"/>
      <c r="E26" s="14"/>
      <c r="F26" s="81"/>
      <c r="G26" s="14"/>
      <c r="H26" s="77"/>
      <c r="I26" s="14"/>
    </row>
    <row r="27" spans="1:12" s="40" customFormat="1" ht="15.9" customHeight="1" x14ac:dyDescent="0.2">
      <c r="A27" s="43" t="s">
        <v>33</v>
      </c>
      <c r="B27" s="71">
        <v>52454</v>
      </c>
      <c r="C27" s="71">
        <v>49643</v>
      </c>
      <c r="D27" s="71">
        <v>49526</v>
      </c>
      <c r="E27" s="71"/>
      <c r="F27" s="72">
        <v>54345</v>
      </c>
      <c r="G27" s="71"/>
      <c r="H27" s="34">
        <v>58081</v>
      </c>
      <c r="I27" s="71"/>
      <c r="K27" s="34"/>
      <c r="L27" s="71"/>
    </row>
    <row r="28" spans="1:12" s="21" customFormat="1" ht="12" customHeight="1" x14ac:dyDescent="0.2">
      <c r="A28" s="67" t="s">
        <v>34</v>
      </c>
      <c r="B28" s="18">
        <v>6708</v>
      </c>
      <c r="C28" s="18">
        <v>6996</v>
      </c>
      <c r="D28" s="18">
        <v>6934</v>
      </c>
      <c r="E28" s="18"/>
      <c r="F28" s="77">
        <v>7707</v>
      </c>
      <c r="G28" s="18"/>
      <c r="H28" s="21">
        <v>7720</v>
      </c>
      <c r="I28" s="18"/>
      <c r="L28" s="18"/>
    </row>
    <row r="29" spans="1:12" s="40" customFormat="1" ht="12" customHeight="1" x14ac:dyDescent="0.2">
      <c r="A29" s="68" t="s">
        <v>45</v>
      </c>
      <c r="B29" s="59">
        <v>10439</v>
      </c>
      <c r="C29" s="18">
        <v>10203</v>
      </c>
      <c r="D29" s="59">
        <v>10717</v>
      </c>
      <c r="E29" s="59"/>
      <c r="F29" s="59">
        <v>12770</v>
      </c>
      <c r="G29" s="59"/>
      <c r="H29" s="32">
        <v>15554</v>
      </c>
      <c r="I29" s="59"/>
      <c r="K29" s="32"/>
      <c r="L29" s="59"/>
    </row>
    <row r="30" spans="1:12" s="21" customFormat="1" ht="12" customHeight="1" x14ac:dyDescent="0.2">
      <c r="A30" s="68" t="s">
        <v>43</v>
      </c>
      <c r="B30" s="18">
        <v>4404</v>
      </c>
      <c r="C30" s="18">
        <v>4919</v>
      </c>
      <c r="D30" s="18">
        <v>5194</v>
      </c>
      <c r="E30" s="18"/>
      <c r="F30" s="77">
        <v>6303</v>
      </c>
      <c r="G30" s="18"/>
      <c r="H30" s="21">
        <v>6638</v>
      </c>
      <c r="I30" s="18"/>
      <c r="L30" s="18"/>
    </row>
    <row r="31" spans="1:12" s="21" customFormat="1" ht="12" customHeight="1" x14ac:dyDescent="0.2">
      <c r="A31" s="68" t="s">
        <v>44</v>
      </c>
      <c r="B31" s="18">
        <v>8404</v>
      </c>
      <c r="C31" s="18">
        <v>9176</v>
      </c>
      <c r="D31" s="18">
        <v>8927</v>
      </c>
      <c r="E31" s="18"/>
      <c r="F31" s="77">
        <v>8527</v>
      </c>
      <c r="G31" s="18"/>
      <c r="H31" s="21">
        <v>7736</v>
      </c>
      <c r="I31" s="18"/>
      <c r="L31" s="18"/>
    </row>
    <row r="32" spans="1:12" s="21" customFormat="1" ht="12" customHeight="1" x14ac:dyDescent="0.2">
      <c r="A32" s="68" t="s">
        <v>35</v>
      </c>
      <c r="B32" s="18">
        <v>404</v>
      </c>
      <c r="C32" s="16">
        <v>472</v>
      </c>
      <c r="D32" s="18">
        <v>261</v>
      </c>
      <c r="E32" s="18"/>
      <c r="F32" s="77">
        <v>245</v>
      </c>
      <c r="G32" s="18"/>
      <c r="H32" s="21">
        <v>220</v>
      </c>
      <c r="I32" s="18"/>
      <c r="L32" s="18"/>
    </row>
    <row r="33" spans="1:12" s="21" customFormat="1" ht="12" customHeight="1" x14ac:dyDescent="0.2">
      <c r="A33" s="68" t="s">
        <v>36</v>
      </c>
      <c r="B33" s="18">
        <v>1712</v>
      </c>
      <c r="C33" s="18">
        <v>1322</v>
      </c>
      <c r="D33" s="18">
        <v>1242</v>
      </c>
      <c r="E33" s="18"/>
      <c r="F33" s="77">
        <v>1441</v>
      </c>
      <c r="G33" s="18"/>
      <c r="H33" s="21">
        <v>1328</v>
      </c>
      <c r="I33" s="18"/>
      <c r="L33" s="18"/>
    </row>
    <row r="34" spans="1:12" s="21" customFormat="1" ht="12" customHeight="1" x14ac:dyDescent="0.2">
      <c r="A34" s="68" t="s">
        <v>37</v>
      </c>
      <c r="B34" s="18">
        <v>6880</v>
      </c>
      <c r="C34" s="16">
        <v>6277</v>
      </c>
      <c r="D34" s="18">
        <v>6634</v>
      </c>
      <c r="E34" s="18"/>
      <c r="F34" s="77">
        <v>7035</v>
      </c>
      <c r="G34" s="18"/>
      <c r="H34" s="21">
        <v>7560</v>
      </c>
      <c r="I34" s="18"/>
      <c r="L34" s="18"/>
    </row>
    <row r="35" spans="1:12" s="21" customFormat="1" ht="12" customHeight="1" x14ac:dyDescent="0.2">
      <c r="A35" s="51" t="s">
        <v>46</v>
      </c>
      <c r="B35" s="18">
        <v>13502</v>
      </c>
      <c r="C35" s="18">
        <v>10278</v>
      </c>
      <c r="D35" s="18">
        <v>9617</v>
      </c>
      <c r="E35" s="18"/>
      <c r="F35" s="77">
        <v>10317</v>
      </c>
      <c r="G35" s="18"/>
      <c r="H35" s="21">
        <v>11325</v>
      </c>
      <c r="I35" s="18"/>
      <c r="L35" s="18"/>
    </row>
    <row r="36" spans="1:12" s="84" customFormat="1" ht="15.9" customHeight="1" x14ac:dyDescent="0.2">
      <c r="A36" s="46" t="s">
        <v>81</v>
      </c>
      <c r="B36" s="73">
        <v>996</v>
      </c>
      <c r="C36" s="74">
        <v>935</v>
      </c>
      <c r="D36" s="73">
        <v>947</v>
      </c>
      <c r="E36" s="73"/>
      <c r="F36" s="73">
        <v>1001</v>
      </c>
      <c r="G36" s="73"/>
      <c r="H36" s="38">
        <v>1054</v>
      </c>
      <c r="I36" s="73"/>
      <c r="J36" s="83"/>
      <c r="K36" s="83"/>
      <c r="L36" s="73"/>
    </row>
    <row r="37" spans="1:12" s="21" customFormat="1" ht="15.9" customHeight="1" x14ac:dyDescent="0.2">
      <c r="A37" s="43" t="s">
        <v>39</v>
      </c>
      <c r="B37" s="71">
        <v>527</v>
      </c>
      <c r="C37" s="72">
        <v>396</v>
      </c>
      <c r="D37" s="71">
        <v>486</v>
      </c>
      <c r="E37" s="71"/>
      <c r="F37" s="72">
        <v>512</v>
      </c>
      <c r="G37" s="71"/>
      <c r="H37" s="37">
        <v>506</v>
      </c>
      <c r="I37" s="71"/>
      <c r="K37" s="37"/>
      <c r="L37" s="71"/>
    </row>
    <row r="38" spans="1:12" s="21" customFormat="1" ht="12" customHeight="1" x14ac:dyDescent="0.2">
      <c r="A38" s="68" t="s">
        <v>80</v>
      </c>
      <c r="B38" s="18" t="s">
        <v>59</v>
      </c>
      <c r="C38" s="18" t="s">
        <v>59</v>
      </c>
      <c r="D38" s="18">
        <v>1</v>
      </c>
      <c r="E38" s="18"/>
      <c r="F38" s="18" t="s">
        <v>59</v>
      </c>
      <c r="G38" s="18"/>
      <c r="H38" s="18" t="s">
        <v>59</v>
      </c>
      <c r="I38" s="18"/>
      <c r="L38" s="18"/>
    </row>
    <row r="39" spans="1:12" s="40" customFormat="1" ht="12" customHeight="1" x14ac:dyDescent="0.2">
      <c r="A39" s="68" t="s">
        <v>40</v>
      </c>
      <c r="B39" s="59">
        <v>527</v>
      </c>
      <c r="C39" s="18">
        <v>396</v>
      </c>
      <c r="D39" s="59">
        <v>485</v>
      </c>
      <c r="E39" s="59"/>
      <c r="F39" s="59">
        <v>512</v>
      </c>
      <c r="G39" s="59"/>
      <c r="H39" s="32">
        <v>506</v>
      </c>
      <c r="I39" s="59"/>
      <c r="K39" s="32"/>
      <c r="L39" s="59"/>
    </row>
    <row r="40" spans="1:12" s="21" customFormat="1" ht="15.9" customHeight="1" x14ac:dyDescent="0.2">
      <c r="A40" s="43" t="s">
        <v>15</v>
      </c>
      <c r="B40" s="73">
        <v>53977</v>
      </c>
      <c r="C40" s="73">
        <v>50974</v>
      </c>
      <c r="D40" s="73">
        <v>50959</v>
      </c>
      <c r="E40" s="76" t="s">
        <v>86</v>
      </c>
      <c r="F40" s="73">
        <v>55858</v>
      </c>
      <c r="G40" s="76" t="s">
        <v>86</v>
      </c>
      <c r="H40" s="73">
        <v>59641</v>
      </c>
      <c r="I40" s="76" t="s">
        <v>86</v>
      </c>
      <c r="K40" s="19"/>
      <c r="L40" s="73"/>
    </row>
    <row r="41" spans="1:12" s="18" customFormat="1" ht="18.600000000000001" customHeight="1" x14ac:dyDescent="0.2">
      <c r="A41" s="58" t="s">
        <v>16</v>
      </c>
      <c r="C41" s="16"/>
      <c r="D41" s="14"/>
      <c r="E41" s="14"/>
      <c r="F41" s="81"/>
      <c r="G41" s="14"/>
      <c r="H41" s="77"/>
      <c r="I41" s="14"/>
    </row>
    <row r="42" spans="1:12" s="40" customFormat="1" ht="15.9" customHeight="1" x14ac:dyDescent="0.2">
      <c r="A42" s="43" t="s">
        <v>33</v>
      </c>
      <c r="B42" s="71">
        <v>10017</v>
      </c>
      <c r="C42" s="71">
        <v>9988</v>
      </c>
      <c r="D42" s="71">
        <v>10005.252525252525</v>
      </c>
      <c r="E42" s="71"/>
      <c r="F42" s="27">
        <v>10294.563364273537</v>
      </c>
      <c r="G42" s="71"/>
      <c r="H42" s="34">
        <v>10397.601145721446</v>
      </c>
      <c r="I42" s="71"/>
      <c r="K42" s="34"/>
      <c r="L42" s="71"/>
    </row>
    <row r="43" spans="1:12" s="21" customFormat="1" ht="12" customHeight="1" x14ac:dyDescent="0.2">
      <c r="A43" s="67" t="s">
        <v>34</v>
      </c>
      <c r="B43" s="18">
        <v>8689</v>
      </c>
      <c r="C43" s="18">
        <v>8745</v>
      </c>
      <c r="D43" s="18">
        <v>8456.0975609756097</v>
      </c>
      <c r="E43" s="18"/>
      <c r="F43" s="77">
        <v>8787.9133409350052</v>
      </c>
      <c r="G43" s="18"/>
      <c r="H43" s="79">
        <v>8693.6936936936945</v>
      </c>
      <c r="I43" s="18"/>
      <c r="K43" s="79"/>
      <c r="L43" s="18"/>
    </row>
    <row r="44" spans="1:12" s="40" customFormat="1" ht="12" customHeight="1" x14ac:dyDescent="0.2">
      <c r="A44" s="68" t="s">
        <v>45</v>
      </c>
      <c r="B44" s="59">
        <v>9312</v>
      </c>
      <c r="C44" s="18">
        <v>9473</v>
      </c>
      <c r="D44" s="59">
        <v>9376.2029746281714</v>
      </c>
      <c r="E44" s="59"/>
      <c r="F44" s="59">
        <v>9868.6244204018549</v>
      </c>
      <c r="G44" s="59"/>
      <c r="H44" s="79">
        <v>10219.448094612351</v>
      </c>
      <c r="I44" s="59"/>
      <c r="K44" s="79"/>
      <c r="L44" s="59"/>
    </row>
    <row r="45" spans="1:12" s="21" customFormat="1" ht="12" customHeight="1" x14ac:dyDescent="0.2">
      <c r="A45" s="69" t="s">
        <v>43</v>
      </c>
      <c r="B45" s="18">
        <v>8535</v>
      </c>
      <c r="C45" s="18">
        <v>8927</v>
      </c>
      <c r="D45" s="18">
        <v>8773.6486486486483</v>
      </c>
      <c r="E45" s="18"/>
      <c r="F45" s="77">
        <v>9043.041606886658</v>
      </c>
      <c r="G45" s="18"/>
      <c r="H45" s="79">
        <v>9296.9187675070025</v>
      </c>
      <c r="I45" s="18"/>
      <c r="K45" s="79"/>
      <c r="L45" s="18"/>
    </row>
    <row r="46" spans="1:12" s="21" customFormat="1" ht="12" customHeight="1" x14ac:dyDescent="0.2">
      <c r="A46" s="69" t="s">
        <v>44</v>
      </c>
      <c r="B46" s="18">
        <v>9453</v>
      </c>
      <c r="C46" s="18">
        <v>9680</v>
      </c>
      <c r="D46" s="18">
        <v>10019.079685746352</v>
      </c>
      <c r="E46" s="18"/>
      <c r="F46" s="77">
        <v>10285.886610373944</v>
      </c>
      <c r="G46" s="18"/>
      <c r="H46" s="79">
        <v>9792.4050632911385</v>
      </c>
      <c r="I46" s="18"/>
      <c r="K46" s="79"/>
      <c r="L46" s="18"/>
    </row>
    <row r="47" spans="1:12" s="21" customFormat="1" ht="12" customHeight="1" x14ac:dyDescent="0.2">
      <c r="A47" s="69" t="s">
        <v>35</v>
      </c>
      <c r="B47" s="18">
        <v>7214</v>
      </c>
      <c r="C47" s="16">
        <v>9068</v>
      </c>
      <c r="D47" s="18">
        <v>7676.4705882352937</v>
      </c>
      <c r="E47" s="18"/>
      <c r="F47" s="77">
        <v>7903.2258064516127</v>
      </c>
      <c r="G47" s="18"/>
      <c r="H47" s="79">
        <v>7857.1428571428569</v>
      </c>
      <c r="I47" s="18"/>
      <c r="K47" s="79"/>
      <c r="L47" s="18"/>
    </row>
    <row r="48" spans="1:12" s="21" customFormat="1" ht="12" customHeight="1" x14ac:dyDescent="0.2">
      <c r="A48" s="69" t="s">
        <v>36</v>
      </c>
      <c r="B48" s="59">
        <v>12233</v>
      </c>
      <c r="C48" s="18">
        <v>11304</v>
      </c>
      <c r="D48" s="18">
        <v>11189.18918918919</v>
      </c>
      <c r="E48" s="18"/>
      <c r="F48" s="82">
        <v>12211.864406779661</v>
      </c>
      <c r="G48" s="18"/>
      <c r="H48" s="79">
        <v>11752.212389380531</v>
      </c>
      <c r="I48" s="18"/>
      <c r="K48" s="79"/>
      <c r="L48" s="59"/>
    </row>
    <row r="49" spans="1:12" s="21" customFormat="1" ht="12" customHeight="1" x14ac:dyDescent="0.2">
      <c r="A49" s="69" t="s">
        <v>37</v>
      </c>
      <c r="B49" s="18">
        <v>11721</v>
      </c>
      <c r="C49" s="16">
        <v>11911</v>
      </c>
      <c r="D49" s="18">
        <v>12400</v>
      </c>
      <c r="E49" s="18"/>
      <c r="F49" s="82">
        <v>12721.518987341773</v>
      </c>
      <c r="G49" s="18"/>
      <c r="H49" s="79">
        <v>12813.559322033898</v>
      </c>
      <c r="I49" s="18"/>
      <c r="K49" s="79"/>
      <c r="L49" s="18"/>
    </row>
    <row r="50" spans="1:12" s="21" customFormat="1" ht="12" customHeight="1" x14ac:dyDescent="0.2">
      <c r="A50" s="51" t="s">
        <v>46</v>
      </c>
      <c r="B50" s="18">
        <v>11690</v>
      </c>
      <c r="C50" s="18">
        <v>11446</v>
      </c>
      <c r="D50" s="18">
        <v>11671.116504854368</v>
      </c>
      <c r="E50" s="18"/>
      <c r="F50" s="49">
        <v>11723.863636363636</v>
      </c>
      <c r="G50" s="18"/>
      <c r="H50" s="79">
        <v>12035.069075451647</v>
      </c>
      <c r="I50" s="18"/>
      <c r="K50" s="79"/>
      <c r="L50" s="18"/>
    </row>
    <row r="51" spans="1:12" s="84" customFormat="1" ht="15.9" customHeight="1" x14ac:dyDescent="0.2">
      <c r="A51" s="46" t="s">
        <v>81</v>
      </c>
      <c r="B51" s="73">
        <v>1183</v>
      </c>
      <c r="C51" s="74">
        <v>1228</v>
      </c>
      <c r="D51" s="73">
        <v>1207</v>
      </c>
      <c r="E51" s="73"/>
      <c r="F51" s="73">
        <v>1274</v>
      </c>
      <c r="G51" s="73"/>
      <c r="H51" s="63">
        <v>1123</v>
      </c>
      <c r="I51" s="73"/>
      <c r="J51" s="19"/>
      <c r="K51" s="19"/>
      <c r="L51" s="73"/>
    </row>
    <row r="52" spans="1:12" s="21" customFormat="1" ht="15.9" customHeight="1" x14ac:dyDescent="0.2">
      <c r="A52" s="43" t="s">
        <v>39</v>
      </c>
      <c r="B52" s="71">
        <v>1959</v>
      </c>
      <c r="C52" s="72">
        <v>2087</v>
      </c>
      <c r="D52" s="71">
        <v>2085.8369098712446</v>
      </c>
      <c r="E52" s="71"/>
      <c r="F52" s="72">
        <v>2151.2605042016808</v>
      </c>
      <c r="G52" s="71"/>
      <c r="H52" s="34">
        <v>2444.4444444444443</v>
      </c>
      <c r="I52" s="71"/>
      <c r="K52" s="34"/>
      <c r="L52" s="71"/>
    </row>
    <row r="53" spans="1:12" s="21" customFormat="1" ht="12" customHeight="1" x14ac:dyDescent="0.2">
      <c r="A53" s="68" t="s">
        <v>80</v>
      </c>
      <c r="B53" s="18" t="s">
        <v>59</v>
      </c>
      <c r="C53" s="18" t="s">
        <v>59</v>
      </c>
      <c r="D53" s="18">
        <v>250</v>
      </c>
      <c r="E53" s="18"/>
      <c r="F53" s="18" t="s">
        <v>59</v>
      </c>
      <c r="G53" s="18"/>
      <c r="H53" s="18" t="s">
        <v>59</v>
      </c>
      <c r="I53" s="18"/>
      <c r="K53" s="79"/>
      <c r="L53" s="18"/>
    </row>
    <row r="54" spans="1:12" s="40" customFormat="1" ht="12" customHeight="1" x14ac:dyDescent="0.2">
      <c r="A54" s="68" t="s">
        <v>40</v>
      </c>
      <c r="B54" s="59">
        <v>1959</v>
      </c>
      <c r="C54" s="18">
        <v>2087</v>
      </c>
      <c r="D54" s="59">
        <v>2117.9039301310045</v>
      </c>
      <c r="E54" s="59"/>
      <c r="F54" s="59">
        <v>2151.2605042016808</v>
      </c>
      <c r="G54" s="59"/>
      <c r="H54" s="79">
        <v>2444.4444444444443</v>
      </c>
      <c r="I54" s="59"/>
      <c r="K54" s="79"/>
      <c r="L54" s="59"/>
    </row>
    <row r="55" spans="1:12" s="21" customFormat="1" ht="15.9" customHeight="1" x14ac:dyDescent="0.2">
      <c r="A55" s="46" t="s">
        <v>17</v>
      </c>
      <c r="B55" s="73">
        <v>8504.3327556325821</v>
      </c>
      <c r="C55" s="73">
        <v>8609.0187468333061</v>
      </c>
      <c r="D55" s="73">
        <v>8538.7064343163529</v>
      </c>
      <c r="E55" s="74" t="s">
        <v>86</v>
      </c>
      <c r="F55" s="74">
        <v>8862.1291448516567</v>
      </c>
      <c r="G55" s="74" t="s">
        <v>86</v>
      </c>
      <c r="H55" s="34">
        <v>8859.3285799168152</v>
      </c>
      <c r="I55" s="74" t="s">
        <v>86</v>
      </c>
      <c r="K55" s="34"/>
      <c r="L55" s="73"/>
    </row>
    <row r="56" spans="1:12" s="21" customFormat="1" ht="12" customHeight="1" x14ac:dyDescent="0.2">
      <c r="A56" s="46"/>
      <c r="B56" s="74"/>
      <c r="C56" s="73"/>
      <c r="D56" s="73"/>
      <c r="E56" s="73"/>
      <c r="F56" s="73"/>
      <c r="G56" s="73"/>
      <c r="H56" s="34"/>
      <c r="I56" s="73"/>
      <c r="J56" s="34"/>
      <c r="K56" s="34"/>
      <c r="L56" s="19"/>
    </row>
    <row r="57" spans="1:12" s="3" customFormat="1" ht="12" customHeight="1" x14ac:dyDescent="0.2">
      <c r="A57" s="65" t="s">
        <v>65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2" s="40" customFormat="1" ht="12" customHeight="1" x14ac:dyDescent="0.2">
      <c r="A58" s="51" t="s">
        <v>61</v>
      </c>
      <c r="B58"/>
      <c r="C58"/>
      <c r="D58"/>
      <c r="E58"/>
      <c r="F58"/>
      <c r="G58"/>
      <c r="H58"/>
      <c r="I58"/>
      <c r="J58"/>
      <c r="K58"/>
      <c r="L58"/>
    </row>
    <row r="59" spans="1:12" s="40" customFormat="1" ht="12" customHeight="1" x14ac:dyDescent="0.2">
      <c r="A59" s="51" t="s">
        <v>41</v>
      </c>
      <c r="B59"/>
      <c r="C59"/>
      <c r="D59"/>
      <c r="E59"/>
      <c r="F59"/>
      <c r="G59"/>
      <c r="H59"/>
      <c r="I59"/>
      <c r="J59"/>
      <c r="K59"/>
      <c r="L59"/>
    </row>
    <row r="60" spans="1:12" s="40" customFormat="1" ht="12" customHeight="1" x14ac:dyDescent="0.2">
      <c r="A60" s="51" t="s">
        <v>82</v>
      </c>
      <c r="B60"/>
      <c r="C60"/>
      <c r="D60"/>
      <c r="E60"/>
      <c r="F60"/>
      <c r="G60"/>
      <c r="H60"/>
      <c r="I60"/>
      <c r="J60"/>
      <c r="K60"/>
      <c r="L60"/>
    </row>
    <row r="61" spans="1:12" s="40" customFormat="1" ht="12" customHeight="1" x14ac:dyDescent="0.2">
      <c r="A61" s="51" t="s">
        <v>83</v>
      </c>
      <c r="B61"/>
      <c r="C61"/>
      <c r="D61"/>
      <c r="E61"/>
      <c r="F61"/>
      <c r="G61"/>
      <c r="H61"/>
      <c r="I61"/>
      <c r="J61"/>
      <c r="K61"/>
      <c r="L61"/>
    </row>
    <row r="62" spans="1:12" s="40" customFormat="1" ht="12" customHeight="1" x14ac:dyDescent="0.2">
      <c r="A62" s="51" t="s">
        <v>85</v>
      </c>
      <c r="B62"/>
      <c r="C62"/>
      <c r="D62"/>
      <c r="E62"/>
      <c r="F62"/>
      <c r="G62"/>
      <c r="H62"/>
      <c r="I62"/>
      <c r="J62"/>
      <c r="K62"/>
      <c r="L62"/>
    </row>
    <row r="63" spans="1:12" s="40" customFormat="1" ht="15.9" customHeight="1" x14ac:dyDescent="0.2">
      <c r="A63" s="30" t="s">
        <v>84</v>
      </c>
      <c r="B63"/>
      <c r="C63"/>
      <c r="D63"/>
      <c r="E63"/>
      <c r="F63"/>
      <c r="G63"/>
      <c r="H63"/>
      <c r="I63"/>
      <c r="J63"/>
      <c r="K63" s="59"/>
      <c r="L63" s="59" t="s">
        <v>87</v>
      </c>
    </row>
    <row r="64" spans="1:12" s="7" customFormat="1" ht="3.9" customHeight="1" x14ac:dyDescent="0.3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E4DB-C6B0-49BB-AE35-49E5D0AC0A11}">
  <sheetPr codeName="Feuil712111111111411121313"/>
  <dimension ref="A1:I66"/>
  <sheetViews>
    <sheetView zoomScaleNormal="100" workbookViewId="0">
      <selection activeCell="J1" sqref="J1"/>
    </sheetView>
  </sheetViews>
  <sheetFormatPr baseColWidth="10" defaultColWidth="11.1640625" defaultRowHeight="9.9" customHeight="1" x14ac:dyDescent="0.2"/>
  <cols>
    <col min="1" max="1" width="48.83203125" style="1" customWidth="1"/>
    <col min="2" max="5" width="11" style="1" customWidth="1"/>
    <col min="6" max="6" width="11" style="20" customWidth="1"/>
    <col min="7" max="9" width="11" style="1" customWidth="1"/>
    <col min="10" max="16384" width="11.1640625" style="1"/>
  </cols>
  <sheetData>
    <row r="1" spans="1:9" s="17" customFormat="1" ht="34.5" customHeight="1" x14ac:dyDescent="0.3">
      <c r="A1" s="53" t="s">
        <v>1</v>
      </c>
      <c r="B1"/>
      <c r="C1"/>
      <c r="D1"/>
      <c r="E1"/>
      <c r="F1"/>
      <c r="G1" s="23"/>
      <c r="H1" s="23"/>
      <c r="I1" s="23"/>
    </row>
    <row r="2" spans="1:9" s="17" customFormat="1" ht="5.0999999999999996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</row>
    <row r="3" spans="1:9" s="7" customFormat="1" ht="39.9" customHeight="1" x14ac:dyDescent="0.3">
      <c r="A3" s="28" t="s">
        <v>66</v>
      </c>
      <c r="B3" s="4"/>
      <c r="C3" s="6"/>
      <c r="D3" s="6"/>
      <c r="E3" s="6"/>
      <c r="F3" s="6"/>
      <c r="G3" s="6"/>
      <c r="H3" s="6"/>
      <c r="I3" s="6"/>
    </row>
    <row r="4" spans="1:9" s="9" customFormat="1" ht="15" customHeight="1" x14ac:dyDescent="0.3">
      <c r="A4" s="22" t="s">
        <v>71</v>
      </c>
      <c r="B4" s="8"/>
      <c r="C4" s="6"/>
      <c r="D4" s="6"/>
      <c r="E4" s="6"/>
      <c r="F4" s="6"/>
      <c r="G4" s="24"/>
      <c r="H4" s="24"/>
      <c r="I4" s="24" t="s">
        <v>67</v>
      </c>
    </row>
    <row r="5" spans="1:9" s="13" customFormat="1" ht="15.9" customHeight="1" x14ac:dyDescent="0.3">
      <c r="A5" s="29" t="s">
        <v>3</v>
      </c>
      <c r="B5" s="11"/>
      <c r="C5" s="11"/>
      <c r="D5" s="11"/>
      <c r="E5" s="11"/>
      <c r="F5" s="11"/>
      <c r="G5" s="12"/>
      <c r="H5" s="12"/>
      <c r="I5" s="12" t="s">
        <v>0</v>
      </c>
    </row>
    <row r="6" spans="1:9" s="7" customFormat="1" ht="3.9" customHeight="1" x14ac:dyDescent="0.3">
      <c r="A6" s="56"/>
      <c r="B6" s="56"/>
      <c r="C6" s="56"/>
      <c r="D6" s="56"/>
      <c r="E6" s="56"/>
      <c r="F6" s="56"/>
      <c r="G6" s="56"/>
      <c r="H6" s="56"/>
      <c r="I6" s="56"/>
    </row>
    <row r="7" spans="1:9" s="21" customFormat="1" ht="3.9" customHeight="1" x14ac:dyDescent="0.3">
      <c r="A7" s="13"/>
      <c r="B7" s="13"/>
      <c r="C7" s="13"/>
      <c r="D7" s="13"/>
      <c r="E7" s="13"/>
      <c r="F7" s="13"/>
      <c r="G7" s="11"/>
      <c r="H7" s="11"/>
      <c r="I7" s="11"/>
    </row>
    <row r="8" spans="1:9" s="25" customFormat="1" ht="12" customHeight="1" x14ac:dyDescent="0.2">
      <c r="A8" s="41"/>
      <c r="B8" s="70" t="s">
        <v>42</v>
      </c>
      <c r="C8" s="42" t="s">
        <v>23</v>
      </c>
      <c r="D8" s="42" t="s">
        <v>24</v>
      </c>
      <c r="E8" s="42" t="s">
        <v>25</v>
      </c>
      <c r="F8" s="42" t="s">
        <v>26</v>
      </c>
      <c r="G8" s="42" t="s">
        <v>27</v>
      </c>
      <c r="H8" s="42" t="s">
        <v>28</v>
      </c>
      <c r="I8" s="66" t="s">
        <v>32</v>
      </c>
    </row>
    <row r="9" spans="1:9" s="7" customFormat="1" ht="3.9" customHeight="1" x14ac:dyDescent="0.3">
      <c r="A9" s="56"/>
      <c r="B9" s="56"/>
      <c r="C9" s="56"/>
      <c r="D9" s="56"/>
      <c r="E9" s="56"/>
      <c r="F9" s="56"/>
      <c r="G9" s="56"/>
      <c r="H9" s="56"/>
      <c r="I9" s="56"/>
    </row>
    <row r="10" spans="1:9" s="18" customFormat="1" ht="3.9" customHeight="1" x14ac:dyDescent="0.2">
      <c r="A10" s="14"/>
      <c r="B10" s="16"/>
      <c r="C10" s="16"/>
      <c r="D10" s="14"/>
      <c r="E10" s="14"/>
      <c r="F10" s="14"/>
      <c r="G10" s="14"/>
      <c r="H10" s="14"/>
      <c r="I10" s="14"/>
    </row>
    <row r="11" spans="1:9" s="18" customFormat="1" ht="18.600000000000001" customHeight="1" x14ac:dyDescent="0.2">
      <c r="A11" s="57" t="s">
        <v>69</v>
      </c>
      <c r="B11" s="27"/>
      <c r="C11" s="16"/>
      <c r="D11" s="14"/>
      <c r="E11" s="14"/>
    </row>
    <row r="12" spans="1:9" s="40" customFormat="1" ht="15.9" customHeight="1" x14ac:dyDescent="0.2">
      <c r="A12" s="43" t="s">
        <v>33</v>
      </c>
      <c r="B12" s="72">
        <v>2440</v>
      </c>
      <c r="C12" s="71">
        <v>3173</v>
      </c>
      <c r="D12" s="71">
        <v>3378</v>
      </c>
      <c r="E12" s="63">
        <v>3523</v>
      </c>
      <c r="F12" s="63">
        <v>3742</v>
      </c>
      <c r="G12" s="34">
        <v>4197</v>
      </c>
      <c r="H12" s="34">
        <v>4521</v>
      </c>
      <c r="I12" s="34">
        <v>4817</v>
      </c>
    </row>
    <row r="13" spans="1:9" s="21" customFormat="1" ht="12" customHeight="1" x14ac:dyDescent="0.2">
      <c r="A13" s="67" t="s">
        <v>34</v>
      </c>
      <c r="B13" s="59">
        <v>468</v>
      </c>
      <c r="C13" s="18">
        <v>593</v>
      </c>
      <c r="D13" s="18">
        <v>662</v>
      </c>
      <c r="E13" s="82">
        <v>700</v>
      </c>
      <c r="F13" s="80">
        <v>789</v>
      </c>
      <c r="G13" s="21">
        <v>820</v>
      </c>
      <c r="H13" s="21">
        <v>750</v>
      </c>
      <c r="I13" s="21">
        <v>771</v>
      </c>
    </row>
    <row r="14" spans="1:9" s="40" customFormat="1" ht="12" customHeight="1" x14ac:dyDescent="0.2">
      <c r="A14" s="51" t="s">
        <v>45</v>
      </c>
      <c r="B14" s="59">
        <v>368</v>
      </c>
      <c r="C14" s="18">
        <v>472</v>
      </c>
      <c r="D14" s="59">
        <v>570</v>
      </c>
      <c r="E14" s="76">
        <v>612</v>
      </c>
      <c r="F14" s="33">
        <v>657</v>
      </c>
      <c r="G14" s="32">
        <v>787</v>
      </c>
      <c r="H14" s="32">
        <v>1046</v>
      </c>
      <c r="I14" s="32">
        <v>1073</v>
      </c>
    </row>
    <row r="15" spans="1:9" s="21" customFormat="1" ht="12" customHeight="1" x14ac:dyDescent="0.2">
      <c r="A15" s="51" t="s">
        <v>43</v>
      </c>
      <c r="B15" s="59">
        <v>372</v>
      </c>
      <c r="C15" s="18">
        <v>458</v>
      </c>
      <c r="D15" s="18">
        <v>459</v>
      </c>
      <c r="E15" s="82">
        <v>457</v>
      </c>
      <c r="F15" s="33">
        <v>519</v>
      </c>
      <c r="G15" s="21">
        <v>528</v>
      </c>
      <c r="H15" s="21">
        <v>535</v>
      </c>
      <c r="I15" s="21">
        <v>565</v>
      </c>
    </row>
    <row r="16" spans="1:9" s="21" customFormat="1" ht="12" customHeight="1" x14ac:dyDescent="0.2">
      <c r="A16" s="51" t="s">
        <v>44</v>
      </c>
      <c r="B16" s="59">
        <v>377</v>
      </c>
      <c r="C16" s="18">
        <v>486</v>
      </c>
      <c r="D16" s="18">
        <v>481</v>
      </c>
      <c r="E16" s="82">
        <v>498</v>
      </c>
      <c r="F16" s="33">
        <v>461</v>
      </c>
      <c r="G16" s="21">
        <v>589</v>
      </c>
      <c r="H16" s="21">
        <v>662</v>
      </c>
      <c r="I16" s="21">
        <v>751</v>
      </c>
    </row>
    <row r="17" spans="1:9" s="21" customFormat="1" ht="12" customHeight="1" x14ac:dyDescent="0.2">
      <c r="A17" s="67" t="s">
        <v>35</v>
      </c>
      <c r="B17" s="59">
        <v>5</v>
      </c>
      <c r="C17" s="16">
        <v>13</v>
      </c>
      <c r="D17" s="18">
        <v>26</v>
      </c>
      <c r="E17" s="82">
        <v>24</v>
      </c>
      <c r="F17" s="33">
        <v>17</v>
      </c>
      <c r="G17" s="21">
        <v>27</v>
      </c>
      <c r="H17" s="21">
        <v>33</v>
      </c>
      <c r="I17" s="21">
        <v>27</v>
      </c>
    </row>
    <row r="18" spans="1:9" s="21" customFormat="1" ht="12" customHeight="1" x14ac:dyDescent="0.2">
      <c r="A18" s="67" t="s">
        <v>36</v>
      </c>
      <c r="B18" s="59">
        <v>74</v>
      </c>
      <c r="C18" s="18">
        <v>83</v>
      </c>
      <c r="D18" s="18">
        <v>84</v>
      </c>
      <c r="E18" s="82">
        <v>93</v>
      </c>
      <c r="F18" s="33">
        <v>73</v>
      </c>
      <c r="G18" s="21">
        <v>91</v>
      </c>
      <c r="H18" s="21">
        <v>94</v>
      </c>
      <c r="I18" s="21">
        <v>102</v>
      </c>
    </row>
    <row r="19" spans="1:9" s="21" customFormat="1" ht="12" customHeight="1" x14ac:dyDescent="0.2">
      <c r="A19" s="67" t="s">
        <v>37</v>
      </c>
      <c r="B19" s="59">
        <v>229</v>
      </c>
      <c r="C19" s="16">
        <v>344</v>
      </c>
      <c r="D19" s="18">
        <v>387</v>
      </c>
      <c r="E19" s="82">
        <v>425</v>
      </c>
      <c r="F19" s="33">
        <v>462</v>
      </c>
      <c r="G19" s="21">
        <v>490</v>
      </c>
      <c r="H19" s="21">
        <v>487</v>
      </c>
      <c r="I19" s="21">
        <v>522</v>
      </c>
    </row>
    <row r="20" spans="1:9" s="21" customFormat="1" ht="12" customHeight="1" x14ac:dyDescent="0.2">
      <c r="A20" s="51" t="s">
        <v>46</v>
      </c>
      <c r="B20" s="59">
        <v>547</v>
      </c>
      <c r="C20" s="18">
        <v>724</v>
      </c>
      <c r="D20" s="18">
        <v>709</v>
      </c>
      <c r="E20" s="82">
        <v>714</v>
      </c>
      <c r="F20" s="33">
        <v>764</v>
      </c>
      <c r="G20" s="21">
        <v>865</v>
      </c>
      <c r="H20" s="21">
        <v>914</v>
      </c>
      <c r="I20" s="21">
        <v>1006</v>
      </c>
    </row>
    <row r="21" spans="1:9" s="21" customFormat="1" ht="15.9" customHeight="1" x14ac:dyDescent="0.2">
      <c r="A21" s="46" t="s">
        <v>38</v>
      </c>
      <c r="B21" s="72">
        <v>388</v>
      </c>
      <c r="C21" s="72">
        <v>587</v>
      </c>
      <c r="D21" s="71">
        <v>636</v>
      </c>
      <c r="E21" s="72">
        <v>663</v>
      </c>
      <c r="F21" s="40">
        <v>788</v>
      </c>
      <c r="G21" s="37">
        <v>810</v>
      </c>
      <c r="H21" s="37">
        <v>807</v>
      </c>
      <c r="I21" s="37">
        <v>886</v>
      </c>
    </row>
    <row r="22" spans="1:9" s="21" customFormat="1" ht="15.9" customHeight="1" x14ac:dyDescent="0.2">
      <c r="A22" s="46" t="s">
        <v>39</v>
      </c>
      <c r="B22" s="72">
        <v>1665</v>
      </c>
      <c r="C22" s="72">
        <v>429</v>
      </c>
      <c r="D22" s="71">
        <v>377</v>
      </c>
      <c r="E22" s="72">
        <v>434</v>
      </c>
      <c r="F22" s="40">
        <v>319</v>
      </c>
      <c r="G22" s="37">
        <v>389</v>
      </c>
      <c r="H22" s="37">
        <v>371</v>
      </c>
      <c r="I22" s="37">
        <v>401</v>
      </c>
    </row>
    <row r="23" spans="1:9" s="21" customFormat="1" ht="12" customHeight="1" x14ac:dyDescent="0.2">
      <c r="A23" s="51" t="s">
        <v>62</v>
      </c>
      <c r="B23" s="59">
        <v>129</v>
      </c>
      <c r="C23" s="18">
        <v>101</v>
      </c>
      <c r="D23" s="18" t="s">
        <v>59</v>
      </c>
      <c r="E23" s="77">
        <v>3</v>
      </c>
      <c r="F23" s="77">
        <v>5</v>
      </c>
      <c r="G23" s="59" t="s">
        <v>59</v>
      </c>
      <c r="H23" s="21">
        <v>8</v>
      </c>
      <c r="I23" s="21">
        <v>1</v>
      </c>
    </row>
    <row r="24" spans="1:9" s="40" customFormat="1" ht="12" customHeight="1" x14ac:dyDescent="0.2">
      <c r="A24" s="51" t="s">
        <v>60</v>
      </c>
      <c r="B24" s="59">
        <v>1140</v>
      </c>
      <c r="C24" s="18" t="s">
        <v>59</v>
      </c>
      <c r="D24" s="59" t="s">
        <v>59</v>
      </c>
      <c r="E24" s="59" t="s">
        <v>59</v>
      </c>
      <c r="F24" s="59" t="s">
        <v>59</v>
      </c>
      <c r="G24" s="59" t="s">
        <v>59</v>
      </c>
      <c r="H24" s="59" t="s">
        <v>59</v>
      </c>
      <c r="I24" s="59" t="s">
        <v>59</v>
      </c>
    </row>
    <row r="25" spans="1:9" s="40" customFormat="1" ht="12" customHeight="1" x14ac:dyDescent="0.2">
      <c r="A25" s="51" t="s">
        <v>40</v>
      </c>
      <c r="B25" s="59">
        <v>396</v>
      </c>
      <c r="C25" s="18">
        <v>328</v>
      </c>
      <c r="D25" s="59">
        <v>377</v>
      </c>
      <c r="E25" s="59">
        <v>431</v>
      </c>
      <c r="F25" s="32">
        <v>314</v>
      </c>
      <c r="G25" s="32">
        <v>389</v>
      </c>
      <c r="H25" s="32">
        <v>363</v>
      </c>
      <c r="I25" s="32">
        <v>400</v>
      </c>
    </row>
    <row r="26" spans="1:9" s="21" customFormat="1" ht="15.9" customHeight="1" x14ac:dyDescent="0.2">
      <c r="A26" s="46" t="s">
        <v>13</v>
      </c>
      <c r="B26" s="74">
        <v>4493</v>
      </c>
      <c r="C26" s="73">
        <v>4189</v>
      </c>
      <c r="D26" s="73">
        <v>4391</v>
      </c>
      <c r="E26" s="63">
        <v>4620</v>
      </c>
      <c r="F26" s="63">
        <v>4849</v>
      </c>
      <c r="G26" s="19">
        <v>5396</v>
      </c>
      <c r="H26" s="19">
        <v>5699</v>
      </c>
      <c r="I26" s="19">
        <v>6104</v>
      </c>
    </row>
    <row r="27" spans="1:9" s="18" customFormat="1" ht="18.600000000000001" customHeight="1" x14ac:dyDescent="0.2">
      <c r="A27" s="58" t="s">
        <v>14</v>
      </c>
      <c r="B27" s="72"/>
      <c r="C27" s="16"/>
      <c r="D27" s="14"/>
      <c r="E27" s="81"/>
      <c r="F27" s="77"/>
    </row>
    <row r="28" spans="1:9" s="40" customFormat="1" ht="15.9" customHeight="1" x14ac:dyDescent="0.2">
      <c r="A28" s="43" t="s">
        <v>33</v>
      </c>
      <c r="B28" s="72">
        <v>21203</v>
      </c>
      <c r="C28" s="71">
        <v>28839.471000000001</v>
      </c>
      <c r="D28" s="71">
        <v>30812</v>
      </c>
      <c r="E28" s="72">
        <v>33664</v>
      </c>
      <c r="F28" s="27">
        <v>35636</v>
      </c>
      <c r="G28" s="34">
        <v>40643</v>
      </c>
      <c r="H28" s="34">
        <v>43991</v>
      </c>
      <c r="I28" s="34">
        <v>46973</v>
      </c>
    </row>
    <row r="29" spans="1:9" s="21" customFormat="1" ht="12" customHeight="1" x14ac:dyDescent="0.2">
      <c r="A29" s="67" t="s">
        <v>34</v>
      </c>
      <c r="B29" s="75">
        <v>3400</v>
      </c>
      <c r="C29" s="18">
        <v>4323.1019999999999</v>
      </c>
      <c r="D29" s="18">
        <v>5271</v>
      </c>
      <c r="E29" s="77">
        <v>5992</v>
      </c>
      <c r="F29" s="78">
        <v>6444</v>
      </c>
      <c r="G29" s="21">
        <v>6844</v>
      </c>
      <c r="H29" s="21">
        <v>6287</v>
      </c>
      <c r="I29" s="21">
        <v>6398</v>
      </c>
    </row>
    <row r="30" spans="1:9" s="40" customFormat="1" ht="12" customHeight="1" x14ac:dyDescent="0.2">
      <c r="A30" s="68" t="s">
        <v>45</v>
      </c>
      <c r="B30" s="75">
        <v>2843</v>
      </c>
      <c r="C30" s="18">
        <v>3787.5279999999998</v>
      </c>
      <c r="D30" s="59">
        <v>4567</v>
      </c>
      <c r="E30" s="59">
        <v>5222</v>
      </c>
      <c r="F30" s="32">
        <v>5632</v>
      </c>
      <c r="G30" s="32">
        <v>6953</v>
      </c>
      <c r="H30" s="32">
        <v>9619</v>
      </c>
      <c r="I30" s="32">
        <v>9927</v>
      </c>
    </row>
    <row r="31" spans="1:9" s="21" customFormat="1" ht="12" customHeight="1" x14ac:dyDescent="0.2">
      <c r="A31" s="68" t="s">
        <v>43</v>
      </c>
      <c r="B31" s="75">
        <v>2753</v>
      </c>
      <c r="C31" s="18">
        <v>3710.143</v>
      </c>
      <c r="D31" s="18">
        <v>3591</v>
      </c>
      <c r="E31" s="77">
        <v>3733</v>
      </c>
      <c r="F31" s="32">
        <v>4358</v>
      </c>
      <c r="G31" s="21">
        <v>4485</v>
      </c>
      <c r="H31" s="21">
        <v>4410</v>
      </c>
      <c r="I31" s="21">
        <v>4707</v>
      </c>
    </row>
    <row r="32" spans="1:9" s="21" customFormat="1" ht="12" customHeight="1" x14ac:dyDescent="0.2">
      <c r="A32" s="68" t="s">
        <v>44</v>
      </c>
      <c r="B32" s="75">
        <v>3022</v>
      </c>
      <c r="C32" s="18">
        <v>4169.6409999999996</v>
      </c>
      <c r="D32" s="18">
        <v>4003</v>
      </c>
      <c r="E32" s="77">
        <v>4479</v>
      </c>
      <c r="F32" s="32">
        <v>4237</v>
      </c>
      <c r="G32" s="21">
        <v>5264</v>
      </c>
      <c r="H32" s="21">
        <v>6045</v>
      </c>
      <c r="I32" s="21">
        <v>6850</v>
      </c>
    </row>
    <row r="33" spans="1:9" s="21" customFormat="1" ht="12" customHeight="1" x14ac:dyDescent="0.2">
      <c r="A33" s="68" t="s">
        <v>35</v>
      </c>
      <c r="B33" s="75">
        <v>53</v>
      </c>
      <c r="C33" s="16">
        <v>95.415000000000006</v>
      </c>
      <c r="D33" s="18">
        <v>200</v>
      </c>
      <c r="E33" s="77">
        <v>183</v>
      </c>
      <c r="F33" s="32">
        <v>113</v>
      </c>
      <c r="G33" s="21">
        <v>182</v>
      </c>
      <c r="H33" s="21">
        <v>231</v>
      </c>
      <c r="I33" s="21">
        <v>223</v>
      </c>
    </row>
    <row r="34" spans="1:9" s="21" customFormat="1" ht="12" customHeight="1" x14ac:dyDescent="0.2">
      <c r="A34" s="68" t="s">
        <v>36</v>
      </c>
      <c r="B34" s="75">
        <v>714</v>
      </c>
      <c r="C34" s="18">
        <v>962.49800000000005</v>
      </c>
      <c r="D34" s="18">
        <v>890</v>
      </c>
      <c r="E34" s="77">
        <v>934</v>
      </c>
      <c r="F34" s="32">
        <v>831</v>
      </c>
      <c r="G34" s="21">
        <v>1153</v>
      </c>
      <c r="H34" s="21">
        <v>1063</v>
      </c>
      <c r="I34" s="21">
        <v>1192</v>
      </c>
    </row>
    <row r="35" spans="1:9" s="21" customFormat="1" ht="12" customHeight="1" x14ac:dyDescent="0.2">
      <c r="A35" s="68" t="s">
        <v>37</v>
      </c>
      <c r="B35" s="75">
        <v>2566</v>
      </c>
      <c r="C35" s="16">
        <v>3924.8029999999999</v>
      </c>
      <c r="D35" s="18">
        <v>4444</v>
      </c>
      <c r="E35" s="77">
        <v>5139</v>
      </c>
      <c r="F35" s="32">
        <v>5446</v>
      </c>
      <c r="G35" s="21">
        <v>5624</v>
      </c>
      <c r="H35" s="21">
        <v>5815</v>
      </c>
      <c r="I35" s="21">
        <v>5978</v>
      </c>
    </row>
    <row r="36" spans="1:9" s="21" customFormat="1" ht="12" customHeight="1" x14ac:dyDescent="0.2">
      <c r="A36" s="51" t="s">
        <v>46</v>
      </c>
      <c r="B36" s="75">
        <v>5852</v>
      </c>
      <c r="C36" s="18">
        <v>7866.3410000000003</v>
      </c>
      <c r="D36" s="18">
        <v>7846</v>
      </c>
      <c r="E36" s="77">
        <v>7982</v>
      </c>
      <c r="F36" s="32">
        <v>8575</v>
      </c>
      <c r="G36" s="21">
        <v>10138</v>
      </c>
      <c r="H36" s="21">
        <v>10521</v>
      </c>
      <c r="I36" s="21">
        <v>11698</v>
      </c>
    </row>
    <row r="37" spans="1:9" s="21" customFormat="1" ht="15.9" customHeight="1" x14ac:dyDescent="0.2">
      <c r="A37" s="43" t="s">
        <v>38</v>
      </c>
      <c r="B37" s="74">
        <v>477</v>
      </c>
      <c r="C37" s="72">
        <v>684</v>
      </c>
      <c r="D37" s="71">
        <v>718</v>
      </c>
      <c r="E37" s="72">
        <v>781</v>
      </c>
      <c r="F37" s="40">
        <v>866</v>
      </c>
      <c r="G37" s="37">
        <v>944</v>
      </c>
      <c r="H37" s="37">
        <v>949</v>
      </c>
      <c r="I37" s="37">
        <v>1046</v>
      </c>
    </row>
    <row r="38" spans="1:9" s="21" customFormat="1" ht="15.9" customHeight="1" x14ac:dyDescent="0.2">
      <c r="A38" s="43" t="s">
        <v>39</v>
      </c>
      <c r="B38" s="72">
        <v>1610</v>
      </c>
      <c r="C38" s="72">
        <v>499.82300000000004</v>
      </c>
      <c r="D38" s="71">
        <v>615</v>
      </c>
      <c r="E38" s="72">
        <v>758</v>
      </c>
      <c r="F38" s="40">
        <v>913.4</v>
      </c>
      <c r="G38" s="37">
        <v>919</v>
      </c>
      <c r="H38" s="37">
        <v>819</v>
      </c>
      <c r="I38" s="37">
        <v>629</v>
      </c>
    </row>
    <row r="39" spans="1:9" s="21" customFormat="1" ht="12" customHeight="1" x14ac:dyDescent="0.2">
      <c r="A39" s="68" t="s">
        <v>62</v>
      </c>
      <c r="B39" s="59">
        <v>50</v>
      </c>
      <c r="C39" s="18">
        <v>36.472999999999999</v>
      </c>
      <c r="D39" s="18" t="s">
        <v>59</v>
      </c>
      <c r="E39" s="77">
        <v>1.2</v>
      </c>
      <c r="F39" s="77">
        <v>1.4</v>
      </c>
      <c r="G39" s="59" t="s">
        <v>59</v>
      </c>
      <c r="H39" s="21">
        <v>2</v>
      </c>
      <c r="I39" s="18" t="s">
        <v>59</v>
      </c>
    </row>
    <row r="40" spans="1:9" s="40" customFormat="1" ht="12" customHeight="1" x14ac:dyDescent="0.2">
      <c r="A40" s="68" t="s">
        <v>60</v>
      </c>
      <c r="B40" s="76">
        <v>913</v>
      </c>
      <c r="C40" s="18" t="s">
        <v>59</v>
      </c>
      <c r="D40" s="59" t="s">
        <v>59</v>
      </c>
      <c r="E40" s="59" t="s">
        <v>59</v>
      </c>
      <c r="F40" s="59" t="s">
        <v>59</v>
      </c>
      <c r="G40" s="59" t="s">
        <v>59</v>
      </c>
      <c r="H40" s="59" t="s">
        <v>59</v>
      </c>
      <c r="I40" s="59" t="s">
        <v>59</v>
      </c>
    </row>
    <row r="41" spans="1:9" s="40" customFormat="1" ht="12" customHeight="1" x14ac:dyDescent="0.2">
      <c r="A41" s="68" t="s">
        <v>40</v>
      </c>
      <c r="B41" s="76">
        <v>647</v>
      </c>
      <c r="C41" s="18">
        <v>463.35</v>
      </c>
      <c r="D41" s="59">
        <v>615</v>
      </c>
      <c r="E41" s="59">
        <v>757</v>
      </c>
      <c r="F41" s="32">
        <v>912</v>
      </c>
      <c r="G41" s="32">
        <v>919</v>
      </c>
      <c r="H41" s="32">
        <v>817</v>
      </c>
      <c r="I41" s="32">
        <v>629</v>
      </c>
    </row>
    <row r="42" spans="1:9" s="21" customFormat="1" ht="15.9" customHeight="1" x14ac:dyDescent="0.2">
      <c r="A42" s="43" t="s">
        <v>15</v>
      </c>
      <c r="B42" s="74">
        <v>23290</v>
      </c>
      <c r="C42" s="73">
        <v>30023.294000000002</v>
      </c>
      <c r="D42" s="73">
        <v>32145</v>
      </c>
      <c r="E42" s="74">
        <v>35203</v>
      </c>
      <c r="F42" s="63">
        <v>37415.4</v>
      </c>
      <c r="G42" s="19">
        <v>42506</v>
      </c>
      <c r="H42" s="19">
        <v>45759</v>
      </c>
      <c r="I42" s="19">
        <v>48648</v>
      </c>
    </row>
    <row r="43" spans="1:9" s="18" customFormat="1" ht="18.600000000000001" customHeight="1" x14ac:dyDescent="0.2">
      <c r="A43" s="58" t="s">
        <v>16</v>
      </c>
      <c r="B43" s="72"/>
      <c r="C43" s="16"/>
      <c r="D43" s="14"/>
      <c r="E43" s="81"/>
      <c r="F43" s="77"/>
    </row>
    <row r="44" spans="1:9" s="40" customFormat="1" ht="15.9" customHeight="1" x14ac:dyDescent="0.2">
      <c r="A44" s="43" t="s">
        <v>33</v>
      </c>
      <c r="B44" s="72">
        <v>8689.7540983606559</v>
      </c>
      <c r="C44" s="71">
        <v>9089.0233217774985</v>
      </c>
      <c r="D44" s="71">
        <v>9121.3735938425107</v>
      </c>
      <c r="E44" s="27">
        <v>9555.4924780017027</v>
      </c>
      <c r="F44" s="27">
        <v>9523.2495991448432</v>
      </c>
      <c r="G44" s="34">
        <v>9683.8217774600907</v>
      </c>
      <c r="H44" s="34">
        <v>9730</v>
      </c>
      <c r="I44" s="34">
        <v>9751</v>
      </c>
    </row>
    <row r="45" spans="1:9" s="21" customFormat="1" ht="12" customHeight="1" x14ac:dyDescent="0.2">
      <c r="A45" s="67" t="s">
        <v>34</v>
      </c>
      <c r="B45" s="76">
        <v>7264.9572649572647</v>
      </c>
      <c r="C45" s="18">
        <v>7290.222596964587</v>
      </c>
      <c r="D45" s="18">
        <v>7962.2356495468275</v>
      </c>
      <c r="E45" s="77">
        <v>8560</v>
      </c>
      <c r="F45" s="79">
        <v>8167.3003802281373</v>
      </c>
      <c r="G45" s="79">
        <v>8346.3414634146338</v>
      </c>
      <c r="H45" s="79">
        <v>8382</v>
      </c>
      <c r="I45" s="21">
        <v>8298</v>
      </c>
    </row>
    <row r="46" spans="1:9" s="40" customFormat="1" ht="12" customHeight="1" x14ac:dyDescent="0.2">
      <c r="A46" s="68" t="s">
        <v>45</v>
      </c>
      <c r="B46" s="76">
        <v>7725.54347826087</v>
      </c>
      <c r="C46" s="18">
        <v>8024.4237288135591</v>
      </c>
      <c r="D46" s="59">
        <v>8012.2807017543855</v>
      </c>
      <c r="E46" s="59">
        <v>8519</v>
      </c>
      <c r="F46" s="79">
        <v>8572.2983257229826</v>
      </c>
      <c r="G46" s="79">
        <v>8834.8157560355776</v>
      </c>
      <c r="H46" s="79">
        <v>9196</v>
      </c>
      <c r="I46" s="32">
        <v>9251</v>
      </c>
    </row>
    <row r="47" spans="1:9" s="21" customFormat="1" ht="12" customHeight="1" x14ac:dyDescent="0.2">
      <c r="A47" s="69" t="s">
        <v>43</v>
      </c>
      <c r="B47" s="76">
        <v>7400.5376344086026</v>
      </c>
      <c r="C47" s="18">
        <v>8100.7489082969432</v>
      </c>
      <c r="D47" s="18">
        <v>7823.5294117647063</v>
      </c>
      <c r="E47" s="77">
        <v>8115</v>
      </c>
      <c r="F47" s="79">
        <v>8396.9171483622358</v>
      </c>
      <c r="G47" s="79">
        <v>8494.318181818182</v>
      </c>
      <c r="H47" s="79">
        <v>8243</v>
      </c>
      <c r="I47" s="21">
        <v>8330</v>
      </c>
    </row>
    <row r="48" spans="1:9" s="21" customFormat="1" ht="12" customHeight="1" x14ac:dyDescent="0.2">
      <c r="A48" s="69" t="s">
        <v>44</v>
      </c>
      <c r="B48" s="76">
        <v>8015.9151193633952</v>
      </c>
      <c r="C48" s="18">
        <v>8579.508230452675</v>
      </c>
      <c r="D48" s="18">
        <v>8322.2453222453223</v>
      </c>
      <c r="E48" s="77">
        <v>8977</v>
      </c>
      <c r="F48" s="79">
        <v>9190.8893709327549</v>
      </c>
      <c r="G48" s="79">
        <v>8937.181663837011</v>
      </c>
      <c r="H48" s="79">
        <v>9132</v>
      </c>
      <c r="I48" s="21">
        <v>9121</v>
      </c>
    </row>
    <row r="49" spans="1:9" s="21" customFormat="1" ht="12" customHeight="1" x14ac:dyDescent="0.2">
      <c r="A49" s="69" t="s">
        <v>35</v>
      </c>
      <c r="B49" s="76">
        <v>10600</v>
      </c>
      <c r="C49" s="16">
        <v>7339.6153846153848</v>
      </c>
      <c r="D49" s="18">
        <v>7692.3076923076924</v>
      </c>
      <c r="E49" s="77">
        <v>7613</v>
      </c>
      <c r="F49" s="79">
        <v>6647.0588235294117</v>
      </c>
      <c r="G49" s="79">
        <v>6740.7407407407409</v>
      </c>
      <c r="H49" s="79">
        <v>7003</v>
      </c>
      <c r="I49" s="21">
        <v>8260</v>
      </c>
    </row>
    <row r="50" spans="1:9" s="21" customFormat="1" ht="12" customHeight="1" x14ac:dyDescent="0.2">
      <c r="A50" s="69" t="s">
        <v>36</v>
      </c>
      <c r="B50" s="76">
        <v>9648.6486486486483</v>
      </c>
      <c r="C50" s="18">
        <v>11596.361445783132</v>
      </c>
      <c r="D50" s="18">
        <v>10595.238095238095</v>
      </c>
      <c r="E50" s="82">
        <v>9725</v>
      </c>
      <c r="F50" s="79">
        <v>11383.561643835616</v>
      </c>
      <c r="G50" s="79">
        <v>12670.329670329671</v>
      </c>
      <c r="H50" s="79">
        <v>11314</v>
      </c>
      <c r="I50" s="21">
        <v>11689</v>
      </c>
    </row>
    <row r="51" spans="1:9" s="21" customFormat="1" ht="12" customHeight="1" x14ac:dyDescent="0.2">
      <c r="A51" s="69" t="s">
        <v>37</v>
      </c>
      <c r="B51" s="76">
        <v>11205.24017467249</v>
      </c>
      <c r="C51" s="16">
        <v>11409.311046511628</v>
      </c>
      <c r="D51" s="18">
        <v>11483.204134366924</v>
      </c>
      <c r="E51" s="82">
        <v>11760</v>
      </c>
      <c r="F51" s="79">
        <v>11787.878787878788</v>
      </c>
      <c r="G51" s="79">
        <v>11477.551020408164</v>
      </c>
      <c r="H51" s="79">
        <v>11941</v>
      </c>
      <c r="I51" s="21">
        <v>11452</v>
      </c>
    </row>
    <row r="52" spans="1:9" s="21" customFormat="1" ht="12" customHeight="1" x14ac:dyDescent="0.2">
      <c r="A52" s="51" t="s">
        <v>46</v>
      </c>
      <c r="B52" s="76">
        <v>10698.354661791591</v>
      </c>
      <c r="C52" s="18">
        <v>10865.111878453039</v>
      </c>
      <c r="D52" s="18">
        <v>11066.290550070522</v>
      </c>
      <c r="E52" s="49">
        <v>11179.271708683473</v>
      </c>
      <c r="F52" s="79">
        <v>11223.821989528797</v>
      </c>
      <c r="G52" s="79">
        <v>11720.231213872832</v>
      </c>
      <c r="H52" s="79">
        <v>11510</v>
      </c>
      <c r="I52" s="21">
        <v>11628</v>
      </c>
    </row>
    <row r="53" spans="1:9" s="21" customFormat="1" ht="15.9" customHeight="1" x14ac:dyDescent="0.2">
      <c r="A53" s="43" t="s">
        <v>38</v>
      </c>
      <c r="B53" s="74">
        <v>1229.3814432989691</v>
      </c>
      <c r="C53" s="72">
        <v>1165.2470187393526</v>
      </c>
      <c r="D53" s="71">
        <v>1128.9308176100628</v>
      </c>
      <c r="E53" s="74">
        <v>1178</v>
      </c>
      <c r="F53" s="27">
        <v>1098.9847715736041</v>
      </c>
      <c r="G53" s="34">
        <v>1165.4320987654321</v>
      </c>
      <c r="H53" s="34">
        <v>1176</v>
      </c>
      <c r="I53" s="37">
        <v>1181</v>
      </c>
    </row>
    <row r="54" spans="1:9" s="21" customFormat="1" ht="15.9" customHeight="1" x14ac:dyDescent="0.2">
      <c r="A54" s="43" t="s">
        <v>39</v>
      </c>
      <c r="B54" s="74">
        <v>966.96696696696699</v>
      </c>
      <c r="C54" s="72">
        <v>1165.0885780885783</v>
      </c>
      <c r="D54" s="71">
        <v>1631.2997347480107</v>
      </c>
      <c r="E54" s="72">
        <v>1757</v>
      </c>
      <c r="F54" s="40">
        <v>3184.4585987261148</v>
      </c>
      <c r="G54" s="34">
        <v>2362.4678663239074</v>
      </c>
      <c r="H54" s="34">
        <v>2543</v>
      </c>
      <c r="I54" s="37">
        <v>1573</v>
      </c>
    </row>
    <row r="55" spans="1:9" s="21" customFormat="1" ht="12" customHeight="1" x14ac:dyDescent="0.2">
      <c r="A55" s="68" t="s">
        <v>62</v>
      </c>
      <c r="B55" s="76">
        <v>387.59689922480618</v>
      </c>
      <c r="C55" s="18">
        <v>361.11881188118809</v>
      </c>
      <c r="D55" s="18" t="s">
        <v>59</v>
      </c>
      <c r="E55" s="79">
        <v>400</v>
      </c>
      <c r="F55" s="79">
        <v>280</v>
      </c>
      <c r="G55" s="59" t="s">
        <v>59</v>
      </c>
      <c r="H55" s="79">
        <v>293</v>
      </c>
      <c r="I55" s="18" t="s">
        <v>59</v>
      </c>
    </row>
    <row r="56" spans="1:9" s="40" customFormat="1" ht="12" customHeight="1" x14ac:dyDescent="0.2">
      <c r="A56" s="68" t="s">
        <v>60</v>
      </c>
      <c r="B56" s="76">
        <v>800.87719298245611</v>
      </c>
      <c r="C56" s="18" t="s">
        <v>59</v>
      </c>
      <c r="D56" s="59" t="s">
        <v>59</v>
      </c>
      <c r="E56" s="59" t="s">
        <v>59</v>
      </c>
      <c r="F56" s="59" t="s">
        <v>59</v>
      </c>
      <c r="G56" s="59" t="s">
        <v>59</v>
      </c>
      <c r="H56" s="59" t="s">
        <v>59</v>
      </c>
      <c r="I56" s="59" t="s">
        <v>59</v>
      </c>
    </row>
    <row r="57" spans="1:9" s="40" customFormat="1" ht="12" customHeight="1" x14ac:dyDescent="0.2">
      <c r="A57" s="68" t="s">
        <v>40</v>
      </c>
      <c r="B57" s="76">
        <v>1633.8383838383838</v>
      </c>
      <c r="C57" s="18">
        <v>1412.6524390243903</v>
      </c>
      <c r="D57" s="59">
        <v>1631.2997347480107</v>
      </c>
      <c r="E57" s="59">
        <v>1757</v>
      </c>
      <c r="F57" s="79">
        <v>2904.4585987261148</v>
      </c>
      <c r="G57" s="79">
        <v>2362.4678663239074</v>
      </c>
      <c r="H57" s="79">
        <v>2250</v>
      </c>
      <c r="I57" s="32">
        <v>1573</v>
      </c>
    </row>
    <row r="58" spans="1:9" s="21" customFormat="1" ht="15.9" customHeight="1" x14ac:dyDescent="0.2">
      <c r="A58" s="46" t="s">
        <v>17</v>
      </c>
      <c r="B58" s="74">
        <v>5183.6189628310713</v>
      </c>
      <c r="C58" s="73">
        <v>7167.1745046550486</v>
      </c>
      <c r="D58" s="73">
        <v>7320.6558870416766</v>
      </c>
      <c r="E58" s="74">
        <v>7428</v>
      </c>
      <c r="F58" s="27">
        <v>7716.1064136935447</v>
      </c>
      <c r="G58" s="34">
        <v>7877.3165307635281</v>
      </c>
      <c r="H58" s="34">
        <v>8029</v>
      </c>
      <c r="I58" s="19">
        <v>7970</v>
      </c>
    </row>
    <row r="59" spans="1:9" s="21" customFormat="1" ht="12" customHeight="1" x14ac:dyDescent="0.2">
      <c r="A59" s="46"/>
      <c r="B59" s="74"/>
      <c r="C59" s="73"/>
      <c r="D59" s="73"/>
      <c r="E59" s="73"/>
      <c r="F59" s="34"/>
      <c r="G59" s="34"/>
      <c r="H59" s="34"/>
      <c r="I59" s="19"/>
    </row>
    <row r="60" spans="1:9" s="3" customFormat="1" ht="12" customHeight="1" x14ac:dyDescent="0.2">
      <c r="A60" s="65" t="s">
        <v>65</v>
      </c>
      <c r="B60" s="64"/>
      <c r="C60" s="64"/>
      <c r="D60" s="64"/>
      <c r="E60" s="64"/>
      <c r="F60" s="64"/>
      <c r="G60" s="64"/>
      <c r="H60" s="64"/>
    </row>
    <row r="61" spans="1:9" s="40" customFormat="1" ht="12" customHeight="1" x14ac:dyDescent="0.2">
      <c r="A61" s="51" t="s">
        <v>61</v>
      </c>
      <c r="B61"/>
      <c r="C61"/>
      <c r="D61"/>
      <c r="E61"/>
      <c r="F61"/>
      <c r="G61"/>
      <c r="H61"/>
      <c r="I61"/>
    </row>
    <row r="62" spans="1:9" s="40" customFormat="1" ht="12" customHeight="1" x14ac:dyDescent="0.2">
      <c r="A62" s="51" t="s">
        <v>41</v>
      </c>
      <c r="B62"/>
      <c r="C62"/>
      <c r="D62"/>
      <c r="E62"/>
      <c r="F62"/>
      <c r="G62"/>
      <c r="H62"/>
      <c r="I62"/>
    </row>
    <row r="63" spans="1:9" s="40" customFormat="1" ht="12" customHeight="1" x14ac:dyDescent="0.2">
      <c r="A63" s="51" t="s">
        <v>63</v>
      </c>
      <c r="B63"/>
      <c r="C63"/>
      <c r="D63"/>
      <c r="E63"/>
      <c r="F63"/>
      <c r="G63"/>
      <c r="H63"/>
      <c r="I63"/>
    </row>
    <row r="64" spans="1:9" s="40" customFormat="1" ht="12" customHeight="1" x14ac:dyDescent="0.2">
      <c r="A64" s="51" t="s">
        <v>64</v>
      </c>
      <c r="B64"/>
      <c r="C64"/>
      <c r="D64"/>
      <c r="E64"/>
      <c r="F64"/>
      <c r="G64"/>
      <c r="H64"/>
      <c r="I64"/>
    </row>
    <row r="65" spans="1:9" s="40" customFormat="1" ht="15.9" customHeight="1" x14ac:dyDescent="0.2">
      <c r="A65" s="30" t="s">
        <v>31</v>
      </c>
      <c r="B65"/>
      <c r="C65"/>
      <c r="D65"/>
      <c r="E65"/>
      <c r="F65"/>
      <c r="G65"/>
      <c r="H65" s="59"/>
      <c r="I65" s="59" t="s">
        <v>70</v>
      </c>
    </row>
    <row r="66" spans="1:9" s="7" customFormat="1" ht="3.9" customHeight="1" x14ac:dyDescent="0.3">
      <c r="A66" s="56"/>
      <c r="B66" s="56"/>
      <c r="C66" s="56"/>
      <c r="D66" s="56"/>
      <c r="E66" s="56"/>
      <c r="F66" s="56"/>
      <c r="G66" s="56"/>
      <c r="H66" s="56"/>
      <c r="I66" s="56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B25A-3B78-402B-A9E4-3809DDF5670F}">
  <sheetPr codeName="Feuil712111111111411121315"/>
  <dimension ref="A1:N53"/>
  <sheetViews>
    <sheetView zoomScaleNormal="100" workbookViewId="0">
      <selection activeCell="N1" sqref="N1"/>
    </sheetView>
  </sheetViews>
  <sheetFormatPr baseColWidth="10" defaultColWidth="11.1640625" defaultRowHeight="9.9" customHeight="1" x14ac:dyDescent="0.2"/>
  <cols>
    <col min="1" max="1" width="9" style="1" customWidth="1"/>
    <col min="2" max="2" width="41.83203125" style="1" customWidth="1"/>
    <col min="3" max="7" width="7.83203125" style="1" customWidth="1"/>
    <col min="8" max="8" width="7.83203125" style="20" customWidth="1"/>
    <col min="9" max="13" width="7.83203125" style="1" customWidth="1"/>
    <col min="14" max="16384" width="11.1640625" style="1"/>
  </cols>
  <sheetData>
    <row r="1" spans="1:14" s="17" customFormat="1" ht="34.5" customHeight="1" x14ac:dyDescent="0.3">
      <c r="A1" s="53" t="s">
        <v>1</v>
      </c>
      <c r="B1" s="53"/>
      <c r="C1" s="54"/>
      <c r="D1"/>
      <c r="E1"/>
      <c r="F1"/>
      <c r="G1"/>
      <c r="H1"/>
      <c r="I1" s="23"/>
      <c r="J1" s="23"/>
      <c r="K1" s="23"/>
      <c r="L1" s="23"/>
      <c r="M1" s="23"/>
      <c r="N1" s="23"/>
    </row>
    <row r="2" spans="1:14" s="17" customFormat="1" ht="5.0999999999999996" customHeight="1" thickBot="1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4" s="7" customFormat="1" ht="39.9" customHeight="1" x14ac:dyDescent="0.3">
      <c r="A3" s="28" t="s">
        <v>2</v>
      </c>
      <c r="C3" s="5"/>
      <c r="D3" s="4"/>
      <c r="E3" s="6"/>
      <c r="F3" s="6"/>
      <c r="G3" s="6"/>
      <c r="H3" s="6"/>
      <c r="I3" s="6"/>
      <c r="J3" s="6"/>
      <c r="K3" s="6"/>
      <c r="L3" s="6"/>
      <c r="M3" s="6"/>
    </row>
    <row r="4" spans="1:14" s="9" customFormat="1" ht="15" customHeight="1" x14ac:dyDescent="0.3">
      <c r="A4" s="22" t="s">
        <v>47</v>
      </c>
      <c r="C4" s="8"/>
      <c r="D4" s="8"/>
      <c r="E4" s="6"/>
      <c r="F4" s="6"/>
      <c r="G4" s="6"/>
      <c r="H4" s="6"/>
      <c r="I4" s="24"/>
      <c r="J4" s="24"/>
      <c r="K4" s="24"/>
      <c r="L4" s="24"/>
      <c r="M4" s="24" t="s">
        <v>67</v>
      </c>
    </row>
    <row r="5" spans="1:14" s="13" customFormat="1" ht="15.9" customHeight="1" x14ac:dyDescent="0.3">
      <c r="A5" s="29" t="s">
        <v>3</v>
      </c>
      <c r="B5" s="10"/>
      <c r="C5" s="11"/>
      <c r="D5" s="11"/>
      <c r="E5" s="11"/>
      <c r="F5" s="11"/>
      <c r="G5" s="11"/>
      <c r="H5" s="11"/>
      <c r="I5" s="12"/>
      <c r="J5" s="12"/>
      <c r="K5" s="12"/>
      <c r="L5" s="12"/>
      <c r="M5" s="12" t="s">
        <v>0</v>
      </c>
    </row>
    <row r="6" spans="1:14" s="7" customFormat="1" ht="3.9" customHeigh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4" s="21" customFormat="1" ht="3.9" customHeight="1" x14ac:dyDescent="0.3">
      <c r="A7" s="13"/>
      <c r="B7" s="13"/>
      <c r="C7" s="13"/>
      <c r="D7" s="13"/>
      <c r="E7" s="13"/>
      <c r="F7" s="13"/>
      <c r="G7" s="13"/>
      <c r="H7" s="13"/>
      <c r="I7" s="11"/>
      <c r="J7" s="11"/>
      <c r="K7" s="11"/>
      <c r="L7" s="11"/>
      <c r="M7" s="11"/>
    </row>
    <row r="8" spans="1:14" s="25" customFormat="1" ht="12" customHeight="1" x14ac:dyDescent="0.2">
      <c r="A8" s="41"/>
      <c r="B8" s="15"/>
      <c r="C8" s="70" t="s">
        <v>48</v>
      </c>
      <c r="D8" s="70" t="s">
        <v>49</v>
      </c>
      <c r="E8" s="70" t="s">
        <v>50</v>
      </c>
      <c r="F8" s="70" t="s">
        <v>51</v>
      </c>
      <c r="G8" s="70" t="s">
        <v>52</v>
      </c>
      <c r="H8" s="70" t="s">
        <v>53</v>
      </c>
      <c r="I8" s="70" t="s">
        <v>54</v>
      </c>
      <c r="J8" s="70" t="s">
        <v>55</v>
      </c>
      <c r="K8" s="70" t="s">
        <v>56</v>
      </c>
      <c r="L8" s="70" t="s">
        <v>57</v>
      </c>
      <c r="M8" s="70" t="s">
        <v>58</v>
      </c>
    </row>
    <row r="9" spans="1:14" s="7" customFormat="1" ht="3.9" customHeight="1" x14ac:dyDescent="0.3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4" s="18" customFormat="1" ht="3.9" customHeight="1" x14ac:dyDescent="0.2">
      <c r="A10" s="14"/>
      <c r="B10" s="14"/>
      <c r="C10" s="14"/>
      <c r="D10" s="16"/>
      <c r="E10" s="16"/>
      <c r="F10" s="14"/>
      <c r="G10" s="14"/>
      <c r="H10" s="14"/>
      <c r="I10" s="14"/>
      <c r="J10" s="14"/>
      <c r="K10" s="14"/>
      <c r="L10" s="14"/>
      <c r="M10" s="14"/>
    </row>
    <row r="11" spans="1:14" s="18" customFormat="1" ht="20.100000000000001" customHeight="1" x14ac:dyDescent="0.2">
      <c r="A11" s="57" t="s">
        <v>4</v>
      </c>
      <c r="B11" s="14"/>
      <c r="C11" s="14"/>
      <c r="D11" s="16"/>
      <c r="E11" s="16"/>
      <c r="F11" s="14"/>
      <c r="G11" s="14"/>
    </row>
    <row r="12" spans="1:14" s="40" customFormat="1" ht="15.9" customHeight="1" x14ac:dyDescent="0.2">
      <c r="A12" s="43" t="s">
        <v>5</v>
      </c>
      <c r="B12"/>
      <c r="C12" s="34">
        <v>2794</v>
      </c>
      <c r="D12" s="34">
        <v>2660</v>
      </c>
      <c r="E12" s="34">
        <v>2763</v>
      </c>
      <c r="F12" s="34">
        <v>2810</v>
      </c>
      <c r="G12" s="34">
        <v>2862</v>
      </c>
      <c r="H12" s="34">
        <v>2864</v>
      </c>
      <c r="I12" s="34">
        <v>2758</v>
      </c>
      <c r="J12" s="34">
        <f>SUM(J13:J18)</f>
        <v>2622</v>
      </c>
      <c r="K12" s="34">
        <v>2614</v>
      </c>
      <c r="L12" s="34">
        <v>2593</v>
      </c>
      <c r="M12" s="34">
        <v>2459</v>
      </c>
    </row>
    <row r="13" spans="1:14" s="21" customFormat="1" ht="12" customHeight="1" x14ac:dyDescent="0.2">
      <c r="A13" s="44" t="s">
        <v>6</v>
      </c>
      <c r="B13"/>
      <c r="C13" s="16">
        <v>1570</v>
      </c>
      <c r="D13" s="1">
        <v>1467</v>
      </c>
      <c r="E13" s="1">
        <v>1530</v>
      </c>
      <c r="F13" s="21">
        <v>1545</v>
      </c>
      <c r="G13" s="21">
        <v>1669</v>
      </c>
      <c r="H13" s="21">
        <v>1710</v>
      </c>
      <c r="I13" s="21">
        <v>1688</v>
      </c>
      <c r="J13" s="21">
        <v>1551</v>
      </c>
      <c r="K13" s="21">
        <v>1548</v>
      </c>
      <c r="L13" s="16">
        <v>1527</v>
      </c>
      <c r="M13" s="60">
        <v>1460</v>
      </c>
    </row>
    <row r="14" spans="1:14" s="40" customFormat="1" ht="12" customHeight="1" x14ac:dyDescent="0.2">
      <c r="A14" s="44" t="s">
        <v>7</v>
      </c>
      <c r="B14"/>
      <c r="C14" s="16">
        <v>768</v>
      </c>
      <c r="D14" s="1">
        <v>707</v>
      </c>
      <c r="E14" s="1">
        <v>719</v>
      </c>
      <c r="F14" s="32">
        <v>689</v>
      </c>
      <c r="G14" s="32">
        <v>683</v>
      </c>
      <c r="H14" s="32">
        <v>601</v>
      </c>
      <c r="I14" s="32">
        <v>547</v>
      </c>
      <c r="J14" s="32">
        <v>552</v>
      </c>
      <c r="K14" s="32">
        <v>528</v>
      </c>
      <c r="L14" s="16">
        <v>516</v>
      </c>
      <c r="M14" s="60">
        <v>479</v>
      </c>
    </row>
    <row r="15" spans="1:14" s="21" customFormat="1" ht="12" customHeight="1" x14ac:dyDescent="0.2">
      <c r="A15" s="44" t="s">
        <v>8</v>
      </c>
      <c r="B15"/>
      <c r="C15" s="16">
        <v>68</v>
      </c>
      <c r="D15" s="1">
        <v>71</v>
      </c>
      <c r="E15" s="1">
        <v>92</v>
      </c>
      <c r="F15" s="21">
        <v>128</v>
      </c>
      <c r="G15" s="21">
        <v>30</v>
      </c>
      <c r="H15" s="32">
        <v>90</v>
      </c>
      <c r="I15" s="21">
        <v>75</v>
      </c>
      <c r="J15" s="21">
        <v>52</v>
      </c>
      <c r="K15" s="21">
        <v>65</v>
      </c>
      <c r="L15" s="16">
        <v>94</v>
      </c>
      <c r="M15" s="60">
        <v>85</v>
      </c>
    </row>
    <row r="16" spans="1:14" s="21" customFormat="1" ht="12" customHeight="1" x14ac:dyDescent="0.2">
      <c r="A16" s="45" t="s">
        <v>9</v>
      </c>
      <c r="B16"/>
      <c r="C16" s="16">
        <v>91</v>
      </c>
      <c r="D16" s="1">
        <v>89</v>
      </c>
      <c r="E16" s="1">
        <v>74</v>
      </c>
      <c r="F16" s="21">
        <v>87</v>
      </c>
      <c r="G16" s="21">
        <v>81</v>
      </c>
      <c r="H16" s="32">
        <v>73</v>
      </c>
      <c r="I16" s="21">
        <v>68</v>
      </c>
      <c r="J16" s="21">
        <f>70+5</f>
        <v>75</v>
      </c>
      <c r="K16" s="21">
        <v>106</v>
      </c>
      <c r="L16" s="16">
        <v>85</v>
      </c>
      <c r="M16" s="60">
        <v>88</v>
      </c>
    </row>
    <row r="17" spans="1:13" s="21" customFormat="1" ht="12" customHeight="1" x14ac:dyDescent="0.2">
      <c r="A17" s="45" t="s">
        <v>10</v>
      </c>
      <c r="B17"/>
      <c r="C17" s="16">
        <v>127</v>
      </c>
      <c r="D17" s="16">
        <v>180</v>
      </c>
      <c r="E17" s="16">
        <v>209</v>
      </c>
      <c r="F17" s="21">
        <v>259</v>
      </c>
      <c r="G17" s="21">
        <v>293</v>
      </c>
      <c r="H17" s="32">
        <v>297</v>
      </c>
      <c r="I17" s="21">
        <v>283</v>
      </c>
      <c r="J17" s="21">
        <v>310</v>
      </c>
      <c r="K17" s="21">
        <v>294</v>
      </c>
      <c r="L17" s="16">
        <v>303</v>
      </c>
      <c r="M17" s="61">
        <v>273</v>
      </c>
    </row>
    <row r="18" spans="1:13" s="21" customFormat="1" ht="12" customHeight="1" x14ac:dyDescent="0.2">
      <c r="A18" s="44" t="s">
        <v>11</v>
      </c>
      <c r="B18"/>
      <c r="C18" s="16">
        <v>170</v>
      </c>
      <c r="D18" s="1">
        <v>146</v>
      </c>
      <c r="E18" s="1">
        <v>139</v>
      </c>
      <c r="F18" s="21">
        <v>102</v>
      </c>
      <c r="G18" s="21">
        <v>106</v>
      </c>
      <c r="H18" s="32">
        <v>93</v>
      </c>
      <c r="I18" s="21">
        <v>97</v>
      </c>
      <c r="J18" s="21">
        <v>82</v>
      </c>
      <c r="K18" s="21">
        <v>73</v>
      </c>
      <c r="L18" s="16">
        <v>68</v>
      </c>
      <c r="M18" s="62">
        <v>74</v>
      </c>
    </row>
    <row r="19" spans="1:13" s="21" customFormat="1" ht="15.9" customHeight="1" x14ac:dyDescent="0.2">
      <c r="A19" s="43" t="s">
        <v>12</v>
      </c>
      <c r="B19"/>
      <c r="C19" s="31">
        <v>774</v>
      </c>
      <c r="D19" s="27">
        <v>659</v>
      </c>
      <c r="E19" s="27">
        <v>672</v>
      </c>
      <c r="F19" s="37">
        <v>567</v>
      </c>
      <c r="G19" s="37">
        <v>566</v>
      </c>
      <c r="H19" s="37">
        <v>550</v>
      </c>
      <c r="I19" s="37">
        <v>596</v>
      </c>
      <c r="J19" s="37">
        <v>607</v>
      </c>
      <c r="K19" s="37">
        <v>596</v>
      </c>
      <c r="L19" s="31">
        <v>617</v>
      </c>
      <c r="M19" s="27">
        <v>667</v>
      </c>
    </row>
    <row r="20" spans="1:13" s="21" customFormat="1" ht="15.9" customHeight="1" x14ac:dyDescent="0.2">
      <c r="A20" s="43" t="s">
        <v>21</v>
      </c>
      <c r="B20"/>
      <c r="C20" s="31">
        <v>2073</v>
      </c>
      <c r="D20" s="27">
        <v>1892</v>
      </c>
      <c r="E20" s="27">
        <v>924</v>
      </c>
      <c r="F20" s="37">
        <v>862</v>
      </c>
      <c r="G20" s="37">
        <v>839</v>
      </c>
      <c r="H20" s="37">
        <v>761</v>
      </c>
      <c r="I20" s="37">
        <v>794</v>
      </c>
      <c r="J20" s="37">
        <v>804</v>
      </c>
      <c r="K20" s="37">
        <v>998</v>
      </c>
      <c r="L20" s="31">
        <v>1200</v>
      </c>
      <c r="M20" s="63">
        <v>1616</v>
      </c>
    </row>
    <row r="21" spans="1:13" s="21" customFormat="1" ht="20.100000000000001" customHeight="1" x14ac:dyDescent="0.2">
      <c r="A21" s="46" t="s">
        <v>13</v>
      </c>
      <c r="B21" s="47"/>
      <c r="C21" s="19">
        <v>5641</v>
      </c>
      <c r="D21" s="19">
        <v>5211</v>
      </c>
      <c r="E21" s="19">
        <v>4359</v>
      </c>
      <c r="F21" s="19">
        <v>4239</v>
      </c>
      <c r="G21" s="19">
        <v>4267</v>
      </c>
      <c r="H21" s="19">
        <v>4175</v>
      </c>
      <c r="I21" s="19">
        <v>4148</v>
      </c>
      <c r="J21" s="19">
        <f>J12+J19+J20</f>
        <v>4033</v>
      </c>
      <c r="K21" s="19">
        <f>K12+K19+K20</f>
        <v>4208</v>
      </c>
      <c r="L21" s="19">
        <v>4410</v>
      </c>
      <c r="M21" s="19">
        <v>4742</v>
      </c>
    </row>
    <row r="22" spans="1:13" s="21" customFormat="1" ht="12" customHeight="1" x14ac:dyDescent="0.2">
      <c r="A22" s="47"/>
      <c r="B22" s="47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s="21" customFormat="1" ht="20.100000000000001" customHeight="1" x14ac:dyDescent="0.2">
      <c r="A23" s="58" t="s">
        <v>14</v>
      </c>
      <c r="B23" s="47"/>
      <c r="C23" s="47"/>
      <c r="D23" s="47"/>
      <c r="E23" s="47"/>
      <c r="F23" s="47"/>
      <c r="G23" s="47"/>
      <c r="L23" s="47"/>
      <c r="M23" s="47"/>
    </row>
    <row r="24" spans="1:13" s="21" customFormat="1" ht="15.9" customHeight="1" x14ac:dyDescent="0.2">
      <c r="A24" s="48" t="s">
        <v>5</v>
      </c>
      <c r="B24" s="39"/>
      <c r="C24" s="19">
        <v>19824</v>
      </c>
      <c r="D24" s="19">
        <v>19753</v>
      </c>
      <c r="E24" s="19">
        <v>20463</v>
      </c>
      <c r="F24" s="19">
        <v>22243</v>
      </c>
      <c r="G24" s="19">
        <v>21840</v>
      </c>
      <c r="H24" s="19">
        <v>22094</v>
      </c>
      <c r="I24" s="19">
        <v>21327</v>
      </c>
      <c r="J24" s="34">
        <f>SUM(J25:J30)</f>
        <v>20930</v>
      </c>
      <c r="K24" s="34">
        <f>SUM(K25:K30)</f>
        <v>20590</v>
      </c>
      <c r="L24" s="34">
        <v>19894</v>
      </c>
      <c r="M24" s="34">
        <v>19682</v>
      </c>
    </row>
    <row r="25" spans="1:13" s="40" customFormat="1" ht="12" customHeight="1" x14ac:dyDescent="0.2">
      <c r="A25" s="44" t="s">
        <v>6</v>
      </c>
      <c r="B25" s="26"/>
      <c r="C25" s="36">
        <v>7939</v>
      </c>
      <c r="D25" s="36">
        <v>7694</v>
      </c>
      <c r="E25" s="36">
        <v>7881</v>
      </c>
      <c r="F25" s="33">
        <v>8555</v>
      </c>
      <c r="G25" s="33">
        <v>9360</v>
      </c>
      <c r="H25" s="32">
        <v>10060</v>
      </c>
      <c r="I25" s="32">
        <v>10073</v>
      </c>
      <c r="J25" s="32">
        <v>9459</v>
      </c>
      <c r="K25" s="32">
        <v>9443</v>
      </c>
      <c r="L25" s="36">
        <v>9296</v>
      </c>
      <c r="M25" s="36">
        <v>9347</v>
      </c>
    </row>
    <row r="26" spans="1:13" s="40" customFormat="1" ht="12" customHeight="1" x14ac:dyDescent="0.2">
      <c r="A26" s="44" t="s">
        <v>7</v>
      </c>
      <c r="B26" s="26"/>
      <c r="C26" s="36">
        <v>7552</v>
      </c>
      <c r="D26" s="36">
        <v>7420</v>
      </c>
      <c r="E26" s="36">
        <v>7644</v>
      </c>
      <c r="F26" s="33">
        <v>8114</v>
      </c>
      <c r="G26" s="33">
        <v>7315</v>
      </c>
      <c r="H26" s="32">
        <v>6526</v>
      </c>
      <c r="I26" s="32">
        <v>5923</v>
      </c>
      <c r="J26" s="32">
        <v>5840</v>
      </c>
      <c r="K26" s="32">
        <v>5555</v>
      </c>
      <c r="L26" s="36">
        <v>5228</v>
      </c>
      <c r="M26" s="36">
        <v>4979</v>
      </c>
    </row>
    <row r="27" spans="1:13" s="40" customFormat="1" ht="12" customHeight="1" x14ac:dyDescent="0.2">
      <c r="A27" s="44" t="s">
        <v>8</v>
      </c>
      <c r="B27" s="26"/>
      <c r="C27" s="36">
        <v>549</v>
      </c>
      <c r="D27" s="36">
        <v>570</v>
      </c>
      <c r="E27" s="36">
        <v>624</v>
      </c>
      <c r="F27" s="33">
        <v>875</v>
      </c>
      <c r="G27" s="33">
        <v>288</v>
      </c>
      <c r="H27" s="32">
        <v>594</v>
      </c>
      <c r="I27" s="32">
        <v>513</v>
      </c>
      <c r="J27" s="32">
        <v>516</v>
      </c>
      <c r="K27" s="32">
        <v>536</v>
      </c>
      <c r="L27" s="36">
        <v>536</v>
      </c>
      <c r="M27" s="36">
        <v>536</v>
      </c>
    </row>
    <row r="28" spans="1:13" s="40" customFormat="1" ht="12" customHeight="1" x14ac:dyDescent="0.2">
      <c r="A28" s="45" t="s">
        <v>9</v>
      </c>
      <c r="B28" s="26"/>
      <c r="C28" s="36">
        <v>1020</v>
      </c>
      <c r="D28" s="36">
        <v>1030</v>
      </c>
      <c r="E28" s="36">
        <v>843</v>
      </c>
      <c r="F28" s="33">
        <v>990</v>
      </c>
      <c r="G28" s="33">
        <v>886</v>
      </c>
      <c r="H28" s="32">
        <v>836</v>
      </c>
      <c r="I28" s="32">
        <v>790</v>
      </c>
      <c r="J28" s="32">
        <f>800+61</f>
        <v>861</v>
      </c>
      <c r="K28" s="32">
        <v>1215</v>
      </c>
      <c r="L28" s="36">
        <v>968</v>
      </c>
      <c r="M28" s="36">
        <v>1028</v>
      </c>
    </row>
    <row r="29" spans="1:13" s="40" customFormat="1" ht="12" customHeight="1" x14ac:dyDescent="0.2">
      <c r="A29" s="45" t="s">
        <v>10</v>
      </c>
      <c r="B29" s="26"/>
      <c r="C29" s="16">
        <v>1060</v>
      </c>
      <c r="D29" s="16">
        <v>1610</v>
      </c>
      <c r="E29" s="16">
        <v>2061</v>
      </c>
      <c r="F29" s="33">
        <v>2784</v>
      </c>
      <c r="G29" s="33">
        <v>3000</v>
      </c>
      <c r="H29" s="32">
        <v>3190</v>
      </c>
      <c r="I29" s="32">
        <v>3105</v>
      </c>
      <c r="J29" s="32">
        <v>3456</v>
      </c>
      <c r="K29" s="32">
        <v>3167</v>
      </c>
      <c r="L29" s="16">
        <v>3313</v>
      </c>
      <c r="M29" s="61">
        <v>3131</v>
      </c>
    </row>
    <row r="30" spans="1:13" s="40" customFormat="1" ht="12" customHeight="1" x14ac:dyDescent="0.2">
      <c r="A30" s="44" t="s">
        <v>11</v>
      </c>
      <c r="B30" s="26"/>
      <c r="C30" s="36">
        <v>1704</v>
      </c>
      <c r="D30" s="36">
        <v>1429</v>
      </c>
      <c r="E30" s="36">
        <v>1410</v>
      </c>
      <c r="F30" s="33">
        <v>925</v>
      </c>
      <c r="G30" s="33">
        <v>991</v>
      </c>
      <c r="H30" s="32">
        <v>888</v>
      </c>
      <c r="I30" s="32">
        <v>923</v>
      </c>
      <c r="J30" s="32">
        <v>798</v>
      </c>
      <c r="K30" s="32">
        <v>674</v>
      </c>
      <c r="L30" s="36">
        <v>553</v>
      </c>
      <c r="M30" s="36">
        <v>661</v>
      </c>
    </row>
    <row r="31" spans="1:13" s="40" customFormat="1" ht="15.9" customHeight="1" x14ac:dyDescent="0.2">
      <c r="A31" s="43" t="s">
        <v>12</v>
      </c>
      <c r="B31" s="39"/>
      <c r="C31" s="19">
        <v>4260</v>
      </c>
      <c r="D31" s="19">
        <v>3751</v>
      </c>
      <c r="E31" s="19">
        <v>3852</v>
      </c>
      <c r="F31" s="38">
        <v>3267</v>
      </c>
      <c r="G31" s="38">
        <v>3382</v>
      </c>
      <c r="H31" s="40">
        <v>3713</v>
      </c>
      <c r="I31" s="40">
        <v>4054</v>
      </c>
      <c r="J31" s="40">
        <v>4285</v>
      </c>
      <c r="K31" s="40">
        <v>4320</v>
      </c>
      <c r="L31" s="19">
        <v>4581</v>
      </c>
      <c r="M31" s="19">
        <v>5211</v>
      </c>
    </row>
    <row r="32" spans="1:13" s="40" customFormat="1" ht="15.9" customHeight="1" x14ac:dyDescent="0.2">
      <c r="A32" s="43" t="s">
        <v>21</v>
      </c>
      <c r="B32" s="39"/>
      <c r="C32" s="19">
        <v>1619</v>
      </c>
      <c r="D32" s="19">
        <v>1606</v>
      </c>
      <c r="E32" s="19">
        <v>1593</v>
      </c>
      <c r="F32" s="38">
        <v>1689</v>
      </c>
      <c r="G32" s="38">
        <v>1423</v>
      </c>
      <c r="H32" s="40">
        <v>1185</v>
      </c>
      <c r="I32" s="40">
        <v>1216</v>
      </c>
      <c r="J32" s="40">
        <v>943</v>
      </c>
      <c r="K32" s="40">
        <v>1346</v>
      </c>
      <c r="L32" s="19">
        <v>1681</v>
      </c>
      <c r="M32" s="19">
        <v>2436</v>
      </c>
    </row>
    <row r="33" spans="1:13" s="40" customFormat="1" ht="20.100000000000001" customHeight="1" x14ac:dyDescent="0.2">
      <c r="A33" s="48" t="s">
        <v>15</v>
      </c>
      <c r="B33" s="39"/>
      <c r="C33" s="19">
        <v>25703</v>
      </c>
      <c r="D33" s="19">
        <v>25110</v>
      </c>
      <c r="E33" s="19">
        <v>25908</v>
      </c>
      <c r="F33" s="19">
        <v>27199</v>
      </c>
      <c r="G33" s="19">
        <v>26645</v>
      </c>
      <c r="H33" s="19">
        <v>26992</v>
      </c>
      <c r="I33" s="19">
        <v>26597</v>
      </c>
      <c r="J33" s="19">
        <f>J24+J31+J32</f>
        <v>26158</v>
      </c>
      <c r="K33" s="19">
        <f>K24+K31+K32</f>
        <v>26256</v>
      </c>
      <c r="L33" s="19">
        <v>26156</v>
      </c>
      <c r="M33" s="19">
        <v>27329</v>
      </c>
    </row>
    <row r="34" spans="1:13" s="21" customFormat="1" ht="12" customHeight="1" x14ac:dyDescent="0.2">
      <c r="A34" s="47"/>
      <c r="B34" s="47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s="21" customFormat="1" ht="20.100000000000001" customHeight="1" x14ac:dyDescent="0.2">
      <c r="A35" s="58" t="s">
        <v>16</v>
      </c>
      <c r="B35" s="47"/>
      <c r="C35" s="47"/>
      <c r="D35" s="47"/>
      <c r="E35" s="47"/>
      <c r="F35" s="47"/>
      <c r="G35" s="47"/>
      <c r="L35" s="47"/>
      <c r="M35" s="47"/>
    </row>
    <row r="36" spans="1:13" s="21" customFormat="1" ht="15.9" customHeight="1" x14ac:dyDescent="0.2">
      <c r="A36" s="48" t="s">
        <v>5</v>
      </c>
      <c r="B36" s="39"/>
      <c r="C36" s="19">
        <v>7095.2040085898352</v>
      </c>
      <c r="D36" s="19">
        <v>7425.9398496240601</v>
      </c>
      <c r="E36" s="19">
        <v>7406.0803474484255</v>
      </c>
      <c r="F36" s="19">
        <v>7915.6583629893239</v>
      </c>
      <c r="G36" s="19">
        <v>7631.0272536687626</v>
      </c>
      <c r="H36" s="19">
        <v>7714.3854748603353</v>
      </c>
      <c r="I36" s="19">
        <v>7732.7773749093549</v>
      </c>
      <c r="J36" s="19">
        <f>J24*1000/J12</f>
        <v>7982.4561403508769</v>
      </c>
      <c r="K36" s="19">
        <f>K24*1000/K12</f>
        <v>7876.8171384850802</v>
      </c>
      <c r="L36" s="19">
        <v>7672.1943694562287</v>
      </c>
      <c r="M36" s="19">
        <v>8004.0666937779588</v>
      </c>
    </row>
    <row r="37" spans="1:13" s="40" customFormat="1" ht="12" customHeight="1" x14ac:dyDescent="0.2">
      <c r="A37" s="44" t="s">
        <v>6</v>
      </c>
      <c r="B37" s="26"/>
      <c r="C37" s="49">
        <v>5056.6878980891724</v>
      </c>
      <c r="D37" s="49">
        <v>5244.7171097477849</v>
      </c>
      <c r="E37" s="49">
        <v>5150.9803921568628</v>
      </c>
      <c r="F37" s="49">
        <v>5537.2168284789641</v>
      </c>
      <c r="G37" s="49">
        <v>5608.1485919712395</v>
      </c>
      <c r="H37" s="49">
        <v>5883.0409356725149</v>
      </c>
      <c r="I37" s="49">
        <v>5967.4170616113743</v>
      </c>
      <c r="J37" s="49">
        <f t="shared" ref="J37:J45" si="0">J25*1000/J13</f>
        <v>6098.6460348162473</v>
      </c>
      <c r="K37" s="49">
        <f t="shared" ref="K37:K44" si="1">K25*1000/K13</f>
        <v>6100.1291989664087</v>
      </c>
      <c r="L37" s="49">
        <v>6087.7537655533724</v>
      </c>
      <c r="M37" s="49">
        <v>6402.0547945205481</v>
      </c>
    </row>
    <row r="38" spans="1:13" s="40" customFormat="1" ht="12" customHeight="1" x14ac:dyDescent="0.2">
      <c r="A38" s="44" t="s">
        <v>7</v>
      </c>
      <c r="B38" s="26"/>
      <c r="C38" s="49">
        <v>9833.3333333333339</v>
      </c>
      <c r="D38" s="49">
        <v>10495.049504950495</v>
      </c>
      <c r="E38" s="49">
        <v>10631.432545201669</v>
      </c>
      <c r="F38" s="49">
        <v>11776.487663280117</v>
      </c>
      <c r="G38" s="49">
        <v>10710.102489019035</v>
      </c>
      <c r="H38" s="49">
        <v>10858.569051580698</v>
      </c>
      <c r="I38" s="49">
        <v>10828.153564899452</v>
      </c>
      <c r="J38" s="49">
        <f t="shared" si="0"/>
        <v>10579.710144927536</v>
      </c>
      <c r="K38" s="49">
        <f t="shared" si="1"/>
        <v>10520.833333333334</v>
      </c>
      <c r="L38" s="49">
        <v>10131.782945736433</v>
      </c>
      <c r="M38" s="49">
        <v>10394.572025052192</v>
      </c>
    </row>
    <row r="39" spans="1:13" s="40" customFormat="1" ht="12" customHeight="1" x14ac:dyDescent="0.2">
      <c r="A39" s="44" t="s">
        <v>8</v>
      </c>
      <c r="B39" s="26"/>
      <c r="C39" s="49">
        <v>8073.5294117647063</v>
      </c>
      <c r="D39" s="49">
        <v>8028.1690140845076</v>
      </c>
      <c r="E39" s="49">
        <v>6782.608695652174</v>
      </c>
      <c r="F39" s="49">
        <v>6835.9375</v>
      </c>
      <c r="G39" s="49">
        <v>9600</v>
      </c>
      <c r="H39" s="49">
        <v>6600</v>
      </c>
      <c r="I39" s="49">
        <v>6840</v>
      </c>
      <c r="J39" s="49">
        <f t="shared" si="0"/>
        <v>9923.0769230769238</v>
      </c>
      <c r="K39" s="49">
        <f t="shared" si="1"/>
        <v>8246.1538461538457</v>
      </c>
      <c r="L39" s="49">
        <v>5702.1276595744685</v>
      </c>
      <c r="M39" s="49">
        <v>6305.8823529411766</v>
      </c>
    </row>
    <row r="40" spans="1:13" s="40" customFormat="1" ht="12" customHeight="1" x14ac:dyDescent="0.2">
      <c r="A40" s="45" t="s">
        <v>9</v>
      </c>
      <c r="B40" s="26"/>
      <c r="C40" s="49">
        <v>11208.791208791208</v>
      </c>
      <c r="D40" s="49">
        <v>11573.033707865168</v>
      </c>
      <c r="E40" s="49">
        <v>11391.891891891892</v>
      </c>
      <c r="F40" s="49">
        <v>11379.310344827585</v>
      </c>
      <c r="G40" s="49">
        <v>10938.271604938273</v>
      </c>
      <c r="H40" s="49">
        <v>11452.054794520547</v>
      </c>
      <c r="I40" s="49">
        <v>11617.64705882353</v>
      </c>
      <c r="J40" s="49">
        <f t="shared" si="0"/>
        <v>11480</v>
      </c>
      <c r="K40" s="49">
        <f t="shared" si="1"/>
        <v>11462.264150943396</v>
      </c>
      <c r="L40" s="49">
        <v>11388.235294117647</v>
      </c>
      <c r="M40" s="49">
        <v>11681.818181818182</v>
      </c>
    </row>
    <row r="41" spans="1:13" s="40" customFormat="1" ht="12" customHeight="1" x14ac:dyDescent="0.2">
      <c r="A41" s="45" t="s">
        <v>10</v>
      </c>
      <c r="B41" s="26"/>
      <c r="C41" s="49">
        <v>8346.4566929133853</v>
      </c>
      <c r="D41" s="49">
        <v>8944.4444444444453</v>
      </c>
      <c r="E41" s="49">
        <v>9861.2440191387559</v>
      </c>
      <c r="F41" s="49">
        <v>10749.034749034749</v>
      </c>
      <c r="G41" s="49">
        <v>10238.907849829351</v>
      </c>
      <c r="H41" s="49">
        <v>10740.740740740741</v>
      </c>
      <c r="I41" s="49">
        <v>10971.73144876325</v>
      </c>
      <c r="J41" s="49">
        <f t="shared" si="0"/>
        <v>11148.387096774193</v>
      </c>
      <c r="K41" s="49">
        <f t="shared" si="1"/>
        <v>10772.108843537415</v>
      </c>
      <c r="L41" s="49">
        <v>10933.993399339934</v>
      </c>
      <c r="M41" s="49">
        <v>11468.864468864469</v>
      </c>
    </row>
    <row r="42" spans="1:13" s="40" customFormat="1" ht="12" customHeight="1" x14ac:dyDescent="0.2">
      <c r="A42" s="44" t="s">
        <v>11</v>
      </c>
      <c r="B42" s="26"/>
      <c r="C42" s="49">
        <v>10023.529411764706</v>
      </c>
      <c r="D42" s="49">
        <v>9787.6712328767135</v>
      </c>
      <c r="E42" s="49">
        <v>10143.884892086331</v>
      </c>
      <c r="F42" s="49">
        <v>9068.6274509803916</v>
      </c>
      <c r="G42" s="49">
        <v>9349.0566037735844</v>
      </c>
      <c r="H42" s="49">
        <v>9548.3870967741932</v>
      </c>
      <c r="I42" s="49">
        <v>9515.4639175257726</v>
      </c>
      <c r="J42" s="49">
        <f t="shared" si="0"/>
        <v>9731.707317073171</v>
      </c>
      <c r="K42" s="49">
        <f t="shared" si="1"/>
        <v>9232.8767123287671</v>
      </c>
      <c r="L42" s="49">
        <v>8132.3529411764703</v>
      </c>
      <c r="M42" s="49">
        <v>8932.4324324324316</v>
      </c>
    </row>
    <row r="43" spans="1:13" s="40" customFormat="1" ht="15.9" customHeight="1" x14ac:dyDescent="0.2">
      <c r="A43" s="43" t="s">
        <v>12</v>
      </c>
      <c r="B43" s="39"/>
      <c r="C43" s="19">
        <v>5503.8759689922481</v>
      </c>
      <c r="D43" s="19">
        <v>5691.9575113808805</v>
      </c>
      <c r="E43" s="19">
        <v>5732.1428571428569</v>
      </c>
      <c r="F43" s="19">
        <v>5761.9047619047615</v>
      </c>
      <c r="G43" s="19">
        <v>5975.2650176678444</v>
      </c>
      <c r="H43" s="19">
        <v>6750.909090909091</v>
      </c>
      <c r="I43" s="19">
        <v>6802.0134228187917</v>
      </c>
      <c r="J43" s="19">
        <f t="shared" si="0"/>
        <v>7059.3080724876445</v>
      </c>
      <c r="K43" s="19">
        <f>K31*1000/K19</f>
        <v>7248.3221476510071</v>
      </c>
      <c r="L43" s="19">
        <v>7424.6353322528366</v>
      </c>
      <c r="M43" s="19">
        <v>7812.5937031484254</v>
      </c>
    </row>
    <row r="44" spans="1:13" s="40" customFormat="1" ht="15.9" customHeight="1" x14ac:dyDescent="0.2">
      <c r="A44" s="43" t="s">
        <v>21</v>
      </c>
      <c r="B44" s="39"/>
      <c r="C44" s="19">
        <v>780.99372889532083</v>
      </c>
      <c r="D44" s="19">
        <v>848.8372093023255</v>
      </c>
      <c r="E44" s="19">
        <v>1724.0259740259739</v>
      </c>
      <c r="F44" s="19">
        <v>1959.3967517401391</v>
      </c>
      <c r="G44" s="19">
        <v>1696.0667461263408</v>
      </c>
      <c r="H44" s="19">
        <v>1557.161629434954</v>
      </c>
      <c r="I44" s="19">
        <v>1531.4861460957179</v>
      </c>
      <c r="J44" s="19">
        <f t="shared" si="0"/>
        <v>1172.8855721393036</v>
      </c>
      <c r="K44" s="19">
        <f t="shared" si="1"/>
        <v>1348.6973947895792</v>
      </c>
      <c r="L44" s="19">
        <v>1400.8333333333333</v>
      </c>
      <c r="M44" s="19">
        <v>1507.4257425742574</v>
      </c>
    </row>
    <row r="45" spans="1:13" s="40" customFormat="1" ht="20.100000000000001" customHeight="1" x14ac:dyDescent="0.2">
      <c r="A45" s="50" t="s">
        <v>17</v>
      </c>
      <c r="B45" s="39"/>
      <c r="C45" s="19">
        <v>4556.4616202800917</v>
      </c>
      <c r="D45" s="19">
        <v>4818.6528497409327</v>
      </c>
      <c r="E45" s="19">
        <v>5943.5650378527189</v>
      </c>
      <c r="F45" s="19">
        <v>6416.3717857985375</v>
      </c>
      <c r="G45" s="19">
        <v>6244.4340285915159</v>
      </c>
      <c r="H45" s="19">
        <v>6465.1497005988022</v>
      </c>
      <c r="I45" s="19">
        <v>6412.0057859209255</v>
      </c>
      <c r="J45" s="19">
        <f t="shared" si="0"/>
        <v>6485.9905777336971</v>
      </c>
      <c r="K45" s="19">
        <f>K33*1000/K21</f>
        <v>6239.5437262357418</v>
      </c>
      <c r="L45" s="19">
        <v>5931.0657596371884</v>
      </c>
      <c r="M45" s="19">
        <v>5763.180092787853</v>
      </c>
    </row>
    <row r="46" spans="1:13" s="3" customFormat="1" ht="12" customHeight="1" x14ac:dyDescent="0.2">
      <c r="A46" s="48"/>
      <c r="B46" s="39"/>
      <c r="C46" s="35"/>
      <c r="D46" s="35"/>
      <c r="E46" s="35"/>
      <c r="F46" s="35"/>
      <c r="G46" s="35"/>
    </row>
    <row r="47" spans="1:13" s="3" customFormat="1" ht="18.899999999999999" customHeight="1" x14ac:dyDescent="0.2">
      <c r="A47" s="65" t="s">
        <v>30</v>
      </c>
      <c r="B47" s="39"/>
      <c r="C47" s="35"/>
      <c r="D47" s="35"/>
      <c r="E47" s="35"/>
      <c r="F47" s="35"/>
      <c r="G47" s="35"/>
    </row>
    <row r="48" spans="1:13" s="40" customFormat="1" ht="12" customHeight="1" x14ac:dyDescent="0.2">
      <c r="A48" s="65" t="s">
        <v>29</v>
      </c>
      <c r="B48" s="2"/>
      <c r="C48"/>
      <c r="D48"/>
      <c r="E48"/>
      <c r="F48"/>
      <c r="G48"/>
      <c r="H48"/>
      <c r="I48"/>
      <c r="J48"/>
      <c r="K48"/>
      <c r="L48"/>
      <c r="M48"/>
    </row>
    <row r="49" spans="1:13" s="40" customFormat="1" ht="12" customHeight="1" x14ac:dyDescent="0.2">
      <c r="A49" s="45" t="s">
        <v>18</v>
      </c>
      <c r="B49" s="2"/>
      <c r="C49"/>
      <c r="D49"/>
      <c r="E49"/>
      <c r="F49"/>
      <c r="G49"/>
      <c r="H49"/>
      <c r="I49"/>
      <c r="J49"/>
      <c r="K49"/>
      <c r="L49"/>
      <c r="M49"/>
    </row>
    <row r="50" spans="1:13" s="40" customFormat="1" ht="12" customHeight="1" x14ac:dyDescent="0.2">
      <c r="A50" s="44" t="s">
        <v>19</v>
      </c>
      <c r="B50" s="2"/>
      <c r="C50"/>
      <c r="D50"/>
      <c r="E50"/>
      <c r="F50"/>
      <c r="G50"/>
      <c r="H50"/>
      <c r="I50"/>
      <c r="J50"/>
      <c r="K50"/>
      <c r="L50"/>
      <c r="M50"/>
    </row>
    <row r="51" spans="1:13" s="40" customFormat="1" ht="12" customHeight="1" x14ac:dyDescent="0.2">
      <c r="A51" s="44" t="s">
        <v>20</v>
      </c>
      <c r="B51" s="17"/>
      <c r="C51"/>
      <c r="D51"/>
      <c r="E51"/>
      <c r="F51"/>
      <c r="G51"/>
      <c r="H51"/>
      <c r="I51"/>
      <c r="J51"/>
      <c r="K51"/>
      <c r="L51"/>
      <c r="M51"/>
    </row>
    <row r="52" spans="1:13" s="40" customFormat="1" ht="15.9" customHeight="1" x14ac:dyDescent="0.2">
      <c r="A52" s="30" t="s">
        <v>31</v>
      </c>
      <c r="B52" s="52"/>
      <c r="C52"/>
      <c r="D52"/>
      <c r="E52"/>
      <c r="F52"/>
      <c r="G52"/>
      <c r="H52"/>
      <c r="I52"/>
      <c r="J52" s="59"/>
      <c r="K52" s="59"/>
      <c r="L52" s="59"/>
      <c r="M52" s="59" t="s">
        <v>22</v>
      </c>
    </row>
    <row r="53" spans="1:13" s="7" customFormat="1" ht="3.9" customHeight="1" x14ac:dyDescent="0.3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2020-21 - ...</vt:lpstr>
      <vt:lpstr>2012-13 à 2019-20</vt:lpstr>
      <vt:lpstr>2001-2002 à 2011-2012</vt:lpstr>
      <vt:lpstr>'2012-13 à 2019-20'!Zone_d_impression</vt:lpstr>
      <vt:lpstr>'2020-21 - 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2025-10-06T12:53:23Z</cp:lastPrinted>
  <dcterms:created xsi:type="dcterms:W3CDTF">1999-01-29T13:26:37Z</dcterms:created>
  <dcterms:modified xsi:type="dcterms:W3CDTF">2026-01-18T20:57:28Z</dcterms:modified>
</cp:coreProperties>
</file>