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2\03_02_3_RFP_1888_2000\"/>
    </mc:Choice>
  </mc:AlternateContent>
  <xr:revisionPtr revIDLastSave="0" documentId="8_{174A2F94-B4D5-4DF2-8E13-A97ED50C498C}" xr6:coauthVersionLast="47" xr6:coauthVersionMax="47" xr10:uidLastSave="{00000000-0000-0000-0000-000000000000}"/>
  <bookViews>
    <workbookView xWindow="-110" yWindow="-110" windowWidth="19420" windowHeight="11500" tabRatio="861" xr2:uid="{BB0954BC-0E70-48C8-9F87-C74989865A3A}"/>
  </bookViews>
  <sheets>
    <sheet name="T 03.02.3.02" sheetId="5" r:id="rId1"/>
  </sheets>
  <definedNames>
    <definedName name="_xlnm.Print_Titles" localSheetId="0">'T 03.02.3.02'!$1:$13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M42" i="5" s="1"/>
  <c r="T42" i="5" s="1"/>
  <c r="F14" i="5"/>
  <c r="T14" i="5"/>
  <c r="T22" i="5"/>
  <c r="R15" i="5"/>
  <c r="K14" i="5"/>
  <c r="R14" i="5" s="1"/>
  <c r="D14" i="5"/>
  <c r="N14" i="5"/>
  <c r="G14" i="5"/>
  <c r="U14" i="5"/>
  <c r="O14" i="5"/>
  <c r="O42" i="5" s="1"/>
  <c r="V42" i="5" s="1"/>
  <c r="H14" i="5"/>
  <c r="V14" i="5"/>
  <c r="T15" i="5"/>
  <c r="U15" i="5"/>
  <c r="V15" i="5"/>
  <c r="T16" i="5"/>
  <c r="U16" i="5"/>
  <c r="V16" i="5"/>
  <c r="T17" i="5"/>
  <c r="U17" i="5"/>
  <c r="V17" i="5"/>
  <c r="T18" i="5"/>
  <c r="U18" i="5"/>
  <c r="V18" i="5"/>
  <c r="T19" i="5"/>
  <c r="U19" i="5"/>
  <c r="V19" i="5"/>
  <c r="T20" i="5"/>
  <c r="U20" i="5"/>
  <c r="V20" i="5"/>
  <c r="T21" i="5"/>
  <c r="U21" i="5"/>
  <c r="V21" i="5"/>
  <c r="U22" i="5"/>
  <c r="V22" i="5"/>
  <c r="T23" i="5"/>
  <c r="U23" i="5"/>
  <c r="V23" i="5"/>
  <c r="T24" i="5"/>
  <c r="U24" i="5"/>
  <c r="V24" i="5"/>
  <c r="T25" i="5"/>
  <c r="U25" i="5"/>
  <c r="V25" i="5"/>
  <c r="T26" i="5"/>
  <c r="U26" i="5"/>
  <c r="V26" i="5"/>
  <c r="T28" i="5"/>
  <c r="U28" i="5"/>
  <c r="V28" i="5"/>
  <c r="T29" i="5"/>
  <c r="U29" i="5"/>
  <c r="V29" i="5"/>
  <c r="T30" i="5"/>
  <c r="U30" i="5"/>
  <c r="V30" i="5"/>
  <c r="T31" i="5"/>
  <c r="U31" i="5"/>
  <c r="V31" i="5"/>
  <c r="T32" i="5"/>
  <c r="U32" i="5"/>
  <c r="V32" i="5"/>
  <c r="T33" i="5"/>
  <c r="U33" i="5"/>
  <c r="V33" i="5"/>
  <c r="T34" i="5"/>
  <c r="U34" i="5"/>
  <c r="V34" i="5"/>
  <c r="T35" i="5"/>
  <c r="U35" i="5"/>
  <c r="V35" i="5"/>
  <c r="T36" i="5"/>
  <c r="U36" i="5"/>
  <c r="V36" i="5"/>
  <c r="T37" i="5"/>
  <c r="U37" i="5"/>
  <c r="V37" i="5"/>
  <c r="T38" i="5"/>
  <c r="U38" i="5"/>
  <c r="V38" i="5"/>
  <c r="T39" i="5"/>
  <c r="U39" i="5"/>
  <c r="V39" i="5"/>
  <c r="T40" i="5"/>
  <c r="U40" i="5"/>
  <c r="V40" i="5"/>
  <c r="N42" i="5"/>
  <c r="U42" i="5" s="1"/>
  <c r="M43" i="5"/>
  <c r="T43" i="5"/>
  <c r="N43" i="5"/>
  <c r="U43" i="5"/>
  <c r="O43" i="5"/>
  <c r="V43" i="5"/>
  <c r="M44" i="5"/>
  <c r="T44" i="5" s="1"/>
  <c r="N44" i="5"/>
  <c r="U44" i="5"/>
  <c r="O44" i="5"/>
  <c r="V44" i="5" s="1"/>
  <c r="M45" i="5"/>
  <c r="T45" i="5"/>
  <c r="N45" i="5"/>
  <c r="U45" i="5"/>
  <c r="O45" i="5"/>
  <c r="V45" i="5"/>
  <c r="M46" i="5"/>
  <c r="T46" i="5"/>
  <c r="N46" i="5"/>
  <c r="U46" i="5" s="1"/>
  <c r="O46" i="5"/>
  <c r="V46" i="5"/>
  <c r="M47" i="5"/>
  <c r="T47" i="5" s="1"/>
  <c r="N47" i="5"/>
  <c r="U47" i="5"/>
  <c r="O47" i="5"/>
  <c r="V47" i="5"/>
  <c r="M48" i="5"/>
  <c r="T48" i="5"/>
  <c r="N48" i="5"/>
  <c r="U48" i="5"/>
  <c r="O48" i="5"/>
  <c r="V48" i="5" s="1"/>
  <c r="M49" i="5"/>
  <c r="T49" i="5"/>
  <c r="N49" i="5"/>
  <c r="U49" i="5" s="1"/>
  <c r="O49" i="5"/>
  <c r="V49" i="5"/>
  <c r="M50" i="5"/>
  <c r="T50" i="5"/>
  <c r="N50" i="5"/>
  <c r="U50" i="5"/>
  <c r="O50" i="5"/>
  <c r="V50" i="5"/>
  <c r="M51" i="5"/>
  <c r="T51" i="5" s="1"/>
  <c r="N51" i="5"/>
  <c r="U51" i="5"/>
  <c r="O51" i="5"/>
  <c r="V51" i="5" s="1"/>
  <c r="M52" i="5"/>
  <c r="T52" i="5"/>
  <c r="N52" i="5"/>
  <c r="U52" i="5"/>
  <c r="O52" i="5"/>
  <c r="V52" i="5"/>
  <c r="M53" i="5"/>
  <c r="T53" i="5"/>
  <c r="N53" i="5"/>
  <c r="U53" i="5" s="1"/>
  <c r="O53" i="5"/>
  <c r="V53" i="5"/>
  <c r="M54" i="5"/>
  <c r="T54" i="5" s="1"/>
  <c r="N54" i="5"/>
  <c r="U54" i="5"/>
  <c r="O54" i="5"/>
  <c r="V54" i="5"/>
  <c r="Q15" i="5"/>
  <c r="S15" i="5"/>
  <c r="Q16" i="5"/>
  <c r="R16" i="5"/>
  <c r="S16" i="5"/>
  <c r="Q17" i="5"/>
  <c r="R17" i="5"/>
  <c r="S17" i="5"/>
  <c r="Q18" i="5"/>
  <c r="R18" i="5"/>
  <c r="S18" i="5"/>
  <c r="Q19" i="5"/>
  <c r="R19" i="5"/>
  <c r="S19" i="5"/>
  <c r="Q20" i="5"/>
  <c r="R20" i="5"/>
  <c r="S20" i="5"/>
  <c r="Q21" i="5"/>
  <c r="R21" i="5"/>
  <c r="S21" i="5"/>
  <c r="Q22" i="5"/>
  <c r="R22" i="5"/>
  <c r="S22" i="5"/>
  <c r="Q23" i="5"/>
  <c r="R23" i="5"/>
  <c r="S23" i="5"/>
  <c r="Q24" i="5"/>
  <c r="R24" i="5"/>
  <c r="S24" i="5"/>
  <c r="Q25" i="5"/>
  <c r="R25" i="5"/>
  <c r="S25" i="5"/>
  <c r="Q26" i="5"/>
  <c r="R26" i="5"/>
  <c r="S26" i="5"/>
  <c r="J28" i="5"/>
  <c r="Q28" i="5" s="1"/>
  <c r="C28" i="5"/>
  <c r="K28" i="5"/>
  <c r="D28" i="5"/>
  <c r="R28" i="5"/>
  <c r="L28" i="5"/>
  <c r="E28" i="5"/>
  <c r="E42" i="5" s="1"/>
  <c r="S28" i="5"/>
  <c r="Q29" i="5"/>
  <c r="R29" i="5"/>
  <c r="S29" i="5"/>
  <c r="Q30" i="5"/>
  <c r="R30" i="5"/>
  <c r="S30" i="5"/>
  <c r="Q31" i="5"/>
  <c r="R31" i="5"/>
  <c r="S31" i="5"/>
  <c r="Q32" i="5"/>
  <c r="R32" i="5"/>
  <c r="S32" i="5"/>
  <c r="Q33" i="5"/>
  <c r="R33" i="5"/>
  <c r="S33" i="5"/>
  <c r="Q34" i="5"/>
  <c r="R34" i="5"/>
  <c r="S34" i="5"/>
  <c r="Q35" i="5"/>
  <c r="R35" i="5"/>
  <c r="S35" i="5"/>
  <c r="Q36" i="5"/>
  <c r="R36" i="5"/>
  <c r="S36" i="5"/>
  <c r="Q37" i="5"/>
  <c r="R37" i="5"/>
  <c r="S37" i="5"/>
  <c r="Q38" i="5"/>
  <c r="R38" i="5"/>
  <c r="S38" i="5"/>
  <c r="Q39" i="5"/>
  <c r="R39" i="5"/>
  <c r="S39" i="5"/>
  <c r="Q40" i="5"/>
  <c r="R40" i="5"/>
  <c r="S40" i="5"/>
  <c r="J14" i="5"/>
  <c r="J42" i="5"/>
  <c r="C14" i="5"/>
  <c r="C42" i="5" s="1"/>
  <c r="Q42" i="5" s="1"/>
  <c r="D42" i="5"/>
  <c r="L14" i="5"/>
  <c r="L42" i="5" s="1"/>
  <c r="S42" i="5" s="1"/>
  <c r="E14" i="5"/>
  <c r="J43" i="5"/>
  <c r="Q43" i="5" s="1"/>
  <c r="C43" i="5"/>
  <c r="K43" i="5"/>
  <c r="D43" i="5"/>
  <c r="R43" i="5"/>
  <c r="L43" i="5"/>
  <c r="E43" i="5"/>
  <c r="S43" i="5"/>
  <c r="J44" i="5"/>
  <c r="Q44" i="5" s="1"/>
  <c r="C44" i="5"/>
  <c r="K44" i="5"/>
  <c r="D44" i="5"/>
  <c r="R44" i="5"/>
  <c r="L44" i="5"/>
  <c r="E44" i="5"/>
  <c r="S44" i="5"/>
  <c r="J45" i="5"/>
  <c r="C45" i="5"/>
  <c r="Q45" i="5"/>
  <c r="K45" i="5"/>
  <c r="D45" i="5"/>
  <c r="R45" i="5"/>
  <c r="L45" i="5"/>
  <c r="S45" i="5" s="1"/>
  <c r="E45" i="5"/>
  <c r="J46" i="5"/>
  <c r="Q46" i="5" s="1"/>
  <c r="C46" i="5"/>
  <c r="K46" i="5"/>
  <c r="D46" i="5"/>
  <c r="R46" i="5"/>
  <c r="L46" i="5"/>
  <c r="E46" i="5"/>
  <c r="S46" i="5"/>
  <c r="J47" i="5"/>
  <c r="C47" i="5"/>
  <c r="Q47" i="5"/>
  <c r="K47" i="5"/>
  <c r="D47" i="5"/>
  <c r="R47" i="5"/>
  <c r="L47" i="5"/>
  <c r="S47" i="5" s="1"/>
  <c r="E47" i="5"/>
  <c r="J48" i="5"/>
  <c r="C48" i="5"/>
  <c r="Q48" i="5"/>
  <c r="K48" i="5"/>
  <c r="D48" i="5"/>
  <c r="R48" i="5"/>
  <c r="L48" i="5"/>
  <c r="S48" i="5" s="1"/>
  <c r="E48" i="5"/>
  <c r="J49" i="5"/>
  <c r="C49" i="5"/>
  <c r="Q49" i="5"/>
  <c r="K49" i="5"/>
  <c r="D49" i="5"/>
  <c r="R49" i="5"/>
  <c r="L49" i="5"/>
  <c r="E49" i="5"/>
  <c r="S49" i="5"/>
  <c r="J50" i="5"/>
  <c r="C50" i="5"/>
  <c r="Q50" i="5"/>
  <c r="K50" i="5"/>
  <c r="R50" i="5" s="1"/>
  <c r="D50" i="5"/>
  <c r="L50" i="5"/>
  <c r="S50" i="5" s="1"/>
  <c r="E50" i="5"/>
  <c r="J51" i="5"/>
  <c r="C51" i="5"/>
  <c r="Q51" i="5"/>
  <c r="K51" i="5"/>
  <c r="D51" i="5"/>
  <c r="R51" i="5"/>
  <c r="L51" i="5"/>
  <c r="E51" i="5"/>
  <c r="S51" i="5"/>
  <c r="J52" i="5"/>
  <c r="C52" i="5"/>
  <c r="Q52" i="5"/>
  <c r="K52" i="5"/>
  <c r="R52" i="5" s="1"/>
  <c r="D52" i="5"/>
  <c r="L52" i="5"/>
  <c r="E52" i="5"/>
  <c r="S52" i="5"/>
  <c r="J53" i="5"/>
  <c r="C53" i="5"/>
  <c r="Q53" i="5"/>
  <c r="K53" i="5"/>
  <c r="R53" i="5" s="1"/>
  <c r="D53" i="5"/>
  <c r="L53" i="5"/>
  <c r="E53" i="5"/>
  <c r="S53" i="5"/>
  <c r="J54" i="5"/>
  <c r="C54" i="5"/>
  <c r="Q54" i="5"/>
  <c r="K54" i="5"/>
  <c r="D54" i="5"/>
  <c r="R54" i="5"/>
  <c r="L54" i="5"/>
  <c r="E54" i="5"/>
  <c r="S54" i="5"/>
  <c r="Q14" i="5"/>
  <c r="K42" i="5" l="1"/>
  <c r="R42" i="5" s="1"/>
  <c r="S14" i="5"/>
</calcChain>
</file>

<file path=xl/sharedStrings.xml><?xml version="1.0" encoding="utf-8"?>
<sst xmlns="http://schemas.openxmlformats.org/spreadsheetml/2006/main" count="26" uniqueCount="22">
  <si>
    <t>Total</t>
  </si>
  <si>
    <t>Canton de Genève</t>
  </si>
  <si>
    <t>Hommes</t>
  </si>
  <si>
    <t>Femmes</t>
  </si>
  <si>
    <t>1990</t>
  </si>
  <si>
    <t>70 ou plus</t>
  </si>
  <si>
    <t>Situation au début décembre</t>
  </si>
  <si>
    <t>Age en années révolues</t>
  </si>
  <si>
    <r>
      <t>Source</t>
    </r>
    <r>
      <rPr>
        <i/>
        <sz val="8"/>
        <rFont val="Arial Narrow"/>
      </rPr>
      <t xml:space="preserve"> : Office fédéral de la statistique - Recensements fédéraux de la population</t>
    </r>
  </si>
  <si>
    <t>Office cantonal de la statistique - OCSTAT</t>
  </si>
  <si>
    <t>(1) La population active comprend les personnes actives occupées et les personnes à la recherche d'un emploi.</t>
  </si>
  <si>
    <r>
      <t>dont</t>
    </r>
    <r>
      <rPr>
        <sz val="8"/>
        <rFont val="Arial Narrow"/>
        <family val="2"/>
      </rPr>
      <t xml:space="preserve"> population résidante active (1)</t>
    </r>
  </si>
  <si>
    <t xml:space="preserve">      En 1950 et 1960 : non compris les personnes occupées à temps partiel.</t>
  </si>
  <si>
    <t>Taux d'activité en pour mille (2)</t>
  </si>
  <si>
    <t>(2) Le taux d'activité est égal à la proportion d'actifs dans le groupe d'âges quinquennal correspondant ou dans la population résidante âgée de 15 ans ou plus.</t>
  </si>
  <si>
    <t>Date de mise à jour : 20.04.2011</t>
  </si>
  <si>
    <t>de 1950 à 2000</t>
  </si>
  <si>
    <t>Population résidante âgée de 15 ans ou plus</t>
  </si>
  <si>
    <t>Population résidante âgée de 15 ans ou plus, population résidante active et taux d'activité, selon le sexe et le groupe d'âges quinquennal,</t>
  </si>
  <si>
    <t xml:space="preserve">      En 1970, 1989 et 1990 : la valeur seuil de l'activité économique est fixée à six heures par semaine.</t>
  </si>
  <si>
    <t xml:space="preserve">      En 2000 : la valeur seuil de l'activité économique est fixée à une heure par semaine.</t>
  </si>
  <si>
    <t>T 03.02.3.02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</si>
</sst>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"/>
    <numFmt numFmtId="181" formatCode="00&quot; - &quot;00"/>
  </numFmts>
  <fonts count="16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b/>
      <sz val="10"/>
      <name val="Arial Narrow"/>
    </font>
    <font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</font>
    <font>
      <sz val="12"/>
      <name val="Times New Roman"/>
    </font>
    <font>
      <sz val="10"/>
      <name val="Arial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1" fillId="0" borderId="0"/>
  </cellStyleXfs>
  <cellXfs count="59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7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0" fillId="0" borderId="0" xfId="0" applyNumberFormat="1" applyFont="1" applyAlignment="1"/>
    <xf numFmtId="3" fontId="1" fillId="0" borderId="0" xfId="0" applyNumberFormat="1" applyFont="1" applyAlignment="1"/>
    <xf numFmtId="3" fontId="9" fillId="0" borderId="0" xfId="0" applyNumberFormat="1" applyFont="1" applyAlignment="1"/>
    <xf numFmtId="3" fontId="10" fillId="0" borderId="0" xfId="0" applyNumberFormat="1" applyFont="1"/>
    <xf numFmtId="172" fontId="1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3" fontId="1" fillId="0" borderId="0" xfId="0" quotePrefix="1" applyNumberFormat="1" applyFont="1" applyBorder="1" applyAlignment="1">
      <alignment horizontal="left"/>
    </xf>
    <xf numFmtId="181" fontId="1" fillId="0" borderId="0" xfId="0" applyNumberFormat="1" applyFont="1" applyBorder="1" applyAlignment="1">
      <alignment horizontal="left"/>
    </xf>
    <xf numFmtId="181" fontId="1" fillId="0" borderId="0" xfId="0" quotePrefix="1" applyNumberFormat="1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/>
    </xf>
    <xf numFmtId="3" fontId="10" fillId="0" borderId="0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3" fontId="7" fillId="0" borderId="1" xfId="0" applyNumberFormat="1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" fillId="0" borderId="0" xfId="2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4" fillId="0" borderId="0" xfId="1" applyFont="1"/>
    <xf numFmtId="0" fontId="15" fillId="0" borderId="0" xfId="1" applyFont="1"/>
    <xf numFmtId="0" fontId="12" fillId="0" borderId="0" xfId="1"/>
    <xf numFmtId="0" fontId="12" fillId="0" borderId="0" xfId="1" applyBorder="1"/>
    <xf numFmtId="0" fontId="12" fillId="0" borderId="2" xfId="1" applyBorder="1"/>
    <xf numFmtId="0" fontId="0" fillId="0" borderId="2" xfId="0" applyBorder="1"/>
    <xf numFmtId="3" fontId="2" fillId="0" borderId="0" xfId="0" applyNumberFormat="1" applyFont="1" applyAlignment="1">
      <alignment horizontal="right"/>
    </xf>
    <xf numFmtId="0" fontId="1" fillId="0" borderId="0" xfId="0" quotePrefix="1" applyNumberFormat="1" applyFont="1" applyFill="1" applyBorder="1" applyAlignment="1">
      <alignment horizontal="right"/>
    </xf>
  </cellXfs>
  <cellStyles count="4">
    <cellStyle name="Normal" xfId="0" builtinId="0"/>
    <cellStyle name="Normal_Feuil2" xfId="1" xr:uid="{D2F38EB2-E5CB-4176-BF6E-DCD7035E3E8B}"/>
    <cellStyle name="Normal_Vie active et rémunération du travail" xfId="2" xr:uid="{4E2F1A64-4B13-4C37-8B94-F2554FCA3342}"/>
    <cellStyle name="Standard_Arbeitsdok. jpw - Vorabdruck98" xfId="3" xr:uid="{A27B9703-8ABF-4E27-B5D5-ECAE3C2E813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330200</xdr:colOff>
      <xdr:row>0</xdr:row>
      <xdr:rowOff>0</xdr:rowOff>
    </xdr:from>
    <xdr:to>
      <xdr:col>21</xdr:col>
      <xdr:colOff>349250</xdr:colOff>
      <xdr:row>1</xdr:row>
      <xdr:rowOff>38100</xdr:rowOff>
    </xdr:to>
    <xdr:pic>
      <xdr:nvPicPr>
        <xdr:cNvPr id="8199" name="Picture 5" descr="logo stat-ge">
          <a:extLst>
            <a:ext uri="{FF2B5EF4-FFF2-40B4-BE49-F238E27FC236}">
              <a16:creationId xmlns:a16="http://schemas.microsoft.com/office/drawing/2014/main" id="{22D405DA-2BB0-D1EB-BCC6-8268F0C4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0"/>
          <a:ext cx="730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F2A2-23F5-43E2-A218-E4676AD6E8D8}">
  <sheetPr codeName="Feuil4111"/>
  <dimension ref="A1:AA62"/>
  <sheetViews>
    <sheetView tabSelected="1" workbookViewId="0">
      <selection activeCell="W1" sqref="W1"/>
    </sheetView>
  </sheetViews>
  <sheetFormatPr baseColWidth="10" defaultColWidth="11.140625" defaultRowHeight="10" customHeight="1"/>
  <cols>
    <col min="1" max="1" width="9" style="2" customWidth="1"/>
    <col min="2" max="2" width="24.140625" style="2" customWidth="1"/>
    <col min="3" max="3" width="8" style="14" customWidth="1"/>
    <col min="4" max="8" width="10" style="14" customWidth="1"/>
    <col min="9" max="9" width="3" style="14" customWidth="1"/>
    <col min="10" max="10" width="8" style="14" customWidth="1"/>
    <col min="11" max="15" width="10" style="14" customWidth="1"/>
    <col min="16" max="16" width="3" style="14" customWidth="1"/>
    <col min="17" max="22" width="8" style="14" customWidth="1"/>
    <col min="23" max="235" width="11.5703125" style="2" customWidth="1"/>
    <col min="236" max="16384" width="11.140625" style="2"/>
  </cols>
  <sheetData>
    <row r="1" spans="1:27" customFormat="1" ht="34.5" customHeight="1">
      <c r="A1" s="51" t="s">
        <v>9</v>
      </c>
      <c r="B1" s="52"/>
      <c r="C1" s="53"/>
      <c r="D1" s="53"/>
      <c r="E1" s="53"/>
      <c r="F1" s="53"/>
      <c r="G1" s="53"/>
      <c r="H1" s="53"/>
      <c r="I1" s="53"/>
      <c r="J1" s="53"/>
      <c r="K1" s="54"/>
      <c r="L1" s="54"/>
    </row>
    <row r="2" spans="1:27" customFormat="1" ht="4" customHeight="1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7" ht="40" customHeight="1">
      <c r="A3" s="9" t="s">
        <v>18</v>
      </c>
      <c r="C3" s="38"/>
      <c r="D3" s="38"/>
      <c r="E3" s="38"/>
      <c r="F3" s="39"/>
      <c r="G3" s="7"/>
      <c r="H3" s="7"/>
      <c r="I3" s="7"/>
      <c r="J3" s="7"/>
      <c r="K3" s="7"/>
      <c r="L3" s="7"/>
      <c r="M3" s="7"/>
      <c r="T3" s="40"/>
    </row>
    <row r="4" spans="1:27" s="11" customFormat="1" ht="15" customHeight="1">
      <c r="A4" s="21" t="s">
        <v>16</v>
      </c>
      <c r="C4" s="41"/>
      <c r="D4" s="41"/>
      <c r="E4" s="41"/>
      <c r="F4" s="10"/>
      <c r="G4" s="10"/>
      <c r="H4" s="10"/>
      <c r="I4" s="10"/>
      <c r="J4" s="10"/>
      <c r="K4" s="10"/>
      <c r="L4" s="10"/>
      <c r="M4" s="10"/>
      <c r="N4" s="42"/>
      <c r="O4" s="42"/>
      <c r="P4" s="42"/>
      <c r="Q4" s="42"/>
      <c r="R4" s="42"/>
      <c r="S4" s="42"/>
      <c r="T4" s="42"/>
      <c r="U4" s="42"/>
      <c r="V4" s="57" t="s">
        <v>21</v>
      </c>
    </row>
    <row r="5" spans="1:27" s="12" customFormat="1" ht="16" customHeight="1">
      <c r="A5" s="5" t="s">
        <v>6</v>
      </c>
      <c r="B5" s="6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3"/>
      <c r="O5" s="13"/>
      <c r="P5" s="13"/>
      <c r="Q5" s="13"/>
      <c r="R5" s="13"/>
      <c r="S5" s="13"/>
      <c r="T5" s="13"/>
      <c r="U5" s="13"/>
      <c r="V5" s="13" t="s">
        <v>1</v>
      </c>
    </row>
    <row r="6" spans="1:27" ht="4" customHeight="1">
      <c r="A6" s="32"/>
      <c r="B6" s="3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34"/>
      <c r="U6" s="34"/>
      <c r="V6" s="34"/>
    </row>
    <row r="7" spans="1:27" ht="4" customHeight="1">
      <c r="A7" s="6"/>
      <c r="B7" s="6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3"/>
      <c r="O7" s="13"/>
      <c r="P7" s="13"/>
      <c r="Q7" s="13"/>
      <c r="R7" s="13"/>
      <c r="S7" s="13"/>
    </row>
    <row r="8" spans="1:27" s="16" customFormat="1" ht="12" customHeight="1">
      <c r="A8" s="6"/>
      <c r="B8" s="6"/>
      <c r="C8" s="43"/>
      <c r="D8" s="43"/>
      <c r="E8" s="43"/>
      <c r="F8" s="43"/>
      <c r="G8" s="43"/>
      <c r="H8" s="7" t="s">
        <v>17</v>
      </c>
      <c r="I8" s="43"/>
      <c r="J8" s="43"/>
      <c r="K8" s="43"/>
      <c r="L8" s="43"/>
      <c r="M8" s="43"/>
      <c r="N8" s="14"/>
      <c r="O8" s="48" t="s">
        <v>11</v>
      </c>
      <c r="P8" s="43"/>
      <c r="Q8" s="43"/>
      <c r="R8" s="43"/>
      <c r="S8" s="43"/>
      <c r="T8" s="43"/>
      <c r="U8" s="14"/>
      <c r="V8" s="7" t="s">
        <v>13</v>
      </c>
    </row>
    <row r="9" spans="1:27" s="16" customFormat="1" ht="4" customHeight="1">
      <c r="A9" s="6"/>
      <c r="B9" s="6"/>
      <c r="C9" s="44"/>
      <c r="D9" s="44"/>
      <c r="E9" s="44"/>
      <c r="F9" s="44"/>
      <c r="G9" s="44"/>
      <c r="H9" s="44"/>
      <c r="I9" s="43"/>
      <c r="J9" s="44"/>
      <c r="K9" s="44"/>
      <c r="L9" s="44"/>
      <c r="M9" s="44"/>
      <c r="N9" s="44"/>
      <c r="O9" s="44"/>
      <c r="P9" s="43"/>
      <c r="Q9" s="44"/>
      <c r="R9" s="44"/>
      <c r="S9" s="44"/>
      <c r="T9" s="44"/>
      <c r="U9" s="44"/>
      <c r="V9" s="44"/>
    </row>
    <row r="10" spans="1:27" s="16" customFormat="1" ht="4" customHeight="1">
      <c r="A10" s="6"/>
      <c r="B10" s="6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7" s="16" customFormat="1" ht="12" customHeight="1">
      <c r="A11" s="24" t="s">
        <v>7</v>
      </c>
      <c r="B11" s="7"/>
      <c r="C11" s="37">
        <v>1950</v>
      </c>
      <c r="D11" s="37">
        <v>1960</v>
      </c>
      <c r="E11" s="37">
        <v>1970</v>
      </c>
      <c r="F11" s="37">
        <v>1980</v>
      </c>
      <c r="G11" s="58" t="s">
        <v>4</v>
      </c>
      <c r="H11" s="58">
        <v>2000</v>
      </c>
      <c r="I11" s="7"/>
      <c r="J11" s="37">
        <v>1950</v>
      </c>
      <c r="K11" s="37">
        <v>1960</v>
      </c>
      <c r="L11" s="37">
        <v>1970</v>
      </c>
      <c r="M11" s="37">
        <v>1980</v>
      </c>
      <c r="N11" s="58" t="s">
        <v>4</v>
      </c>
      <c r="O11" s="58">
        <v>2000</v>
      </c>
      <c r="P11" s="7"/>
      <c r="Q11" s="37">
        <v>1950</v>
      </c>
      <c r="R11" s="37">
        <v>1960</v>
      </c>
      <c r="S11" s="37">
        <v>1970</v>
      </c>
      <c r="T11" s="37">
        <v>1980</v>
      </c>
      <c r="U11" s="58" t="s">
        <v>4</v>
      </c>
      <c r="V11" s="58">
        <v>2000</v>
      </c>
    </row>
    <row r="12" spans="1:27" s="14" customFormat="1" ht="4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  <c r="V12" s="35"/>
    </row>
    <row r="13" spans="1:27" s="14" customFormat="1" ht="4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U13" s="8"/>
      <c r="V13" s="8"/>
    </row>
    <row r="14" spans="1:27" s="17" customFormat="1" ht="20.149999999999999" customHeight="1">
      <c r="A14" s="23" t="s">
        <v>2</v>
      </c>
      <c r="B14" s="20"/>
      <c r="C14" s="20">
        <f t="shared" ref="C14:H14" si="0">SUM(C15:C26)</f>
        <v>76521</v>
      </c>
      <c r="D14" s="20">
        <f t="shared" si="0"/>
        <v>101656</v>
      </c>
      <c r="E14" s="20">
        <f t="shared" si="0"/>
        <v>125583</v>
      </c>
      <c r="F14" s="20">
        <f t="shared" si="0"/>
        <v>135936</v>
      </c>
      <c r="G14" s="20">
        <f t="shared" si="0"/>
        <v>152081</v>
      </c>
      <c r="H14" s="20">
        <f t="shared" si="0"/>
        <v>162228</v>
      </c>
      <c r="I14" s="20"/>
      <c r="J14" s="20">
        <f t="shared" ref="J14:O14" si="1">SUM(J15:J26)</f>
        <v>65871</v>
      </c>
      <c r="K14" s="20">
        <f t="shared" si="1"/>
        <v>86762</v>
      </c>
      <c r="L14" s="20">
        <f t="shared" si="1"/>
        <v>104819</v>
      </c>
      <c r="M14" s="20">
        <f t="shared" si="1"/>
        <v>106614</v>
      </c>
      <c r="N14" s="20">
        <f t="shared" si="1"/>
        <v>118156</v>
      </c>
      <c r="O14" s="20">
        <f t="shared" si="1"/>
        <v>117647</v>
      </c>
      <c r="P14" s="20"/>
      <c r="Q14" s="50">
        <f>J14/C14*1000</f>
        <v>860.82251930842517</v>
      </c>
      <c r="R14" s="50">
        <f>K14/D14*1000</f>
        <v>853.48626741166288</v>
      </c>
      <c r="S14" s="50">
        <f>L14/E14*1000</f>
        <v>834.65914972567941</v>
      </c>
      <c r="T14" s="50">
        <f t="shared" ref="T14:T26" si="2">M14/F14*1000</f>
        <v>784.29555084745766</v>
      </c>
      <c r="U14" s="50">
        <f t="shared" ref="U14:U26" si="3">N14/G14*1000</f>
        <v>776.92808437608903</v>
      </c>
      <c r="V14" s="50">
        <f t="shared" ref="V14:V26" si="4">O14/H14*1000</f>
        <v>725.19540399930963</v>
      </c>
    </row>
    <row r="15" spans="1:27" s="16" customFormat="1" ht="16" customHeight="1">
      <c r="A15" s="25">
        <v>1519</v>
      </c>
      <c r="B15" s="1"/>
      <c r="C15" s="7">
        <v>4981</v>
      </c>
      <c r="D15" s="7">
        <v>8263</v>
      </c>
      <c r="E15" s="7">
        <v>8655</v>
      </c>
      <c r="F15" s="7">
        <v>11865</v>
      </c>
      <c r="G15" s="7">
        <v>11229</v>
      </c>
      <c r="H15" s="30">
        <v>10892</v>
      </c>
      <c r="I15" s="7"/>
      <c r="J15" s="7">
        <v>3124</v>
      </c>
      <c r="K15" s="7">
        <v>4883</v>
      </c>
      <c r="L15" s="7">
        <v>4004</v>
      </c>
      <c r="M15" s="7">
        <v>4727</v>
      </c>
      <c r="N15" s="8">
        <v>3686</v>
      </c>
      <c r="O15" s="45">
        <v>3443</v>
      </c>
      <c r="P15" s="7"/>
      <c r="Q15" s="49">
        <f t="shared" ref="Q15:Q54" si="5">J15/C15*1000</f>
        <v>627.18329652680177</v>
      </c>
      <c r="R15" s="49">
        <f>K15/D15*1000</f>
        <v>590.94759772479733</v>
      </c>
      <c r="S15" s="49">
        <f t="shared" ref="S15:S54" si="6">L15/E15*1000</f>
        <v>462.62276140958983</v>
      </c>
      <c r="T15" s="49">
        <f t="shared" si="2"/>
        <v>398.3986514959966</v>
      </c>
      <c r="U15" s="49">
        <f t="shared" si="3"/>
        <v>328.25719120135363</v>
      </c>
      <c r="V15" s="49">
        <f t="shared" si="4"/>
        <v>316.1035622475211</v>
      </c>
      <c r="W15" s="1"/>
      <c r="X15" s="1"/>
      <c r="Y15" s="1"/>
      <c r="Z15" s="1"/>
      <c r="AA15" s="1"/>
    </row>
    <row r="16" spans="1:27" s="16" customFormat="1" ht="12" customHeight="1">
      <c r="A16" s="25">
        <v>2024</v>
      </c>
      <c r="B16" s="1"/>
      <c r="C16" s="7">
        <v>7303</v>
      </c>
      <c r="D16" s="7">
        <v>11128</v>
      </c>
      <c r="E16" s="7">
        <v>13216</v>
      </c>
      <c r="F16" s="7">
        <v>12794</v>
      </c>
      <c r="G16" s="7">
        <v>13857</v>
      </c>
      <c r="H16" s="30">
        <v>12448</v>
      </c>
      <c r="I16" s="7"/>
      <c r="J16" s="7">
        <v>6084</v>
      </c>
      <c r="K16" s="7">
        <v>9473</v>
      </c>
      <c r="L16" s="7">
        <v>10709</v>
      </c>
      <c r="M16" s="7">
        <v>9569</v>
      </c>
      <c r="N16" s="8">
        <v>10246</v>
      </c>
      <c r="O16" s="45">
        <v>8657</v>
      </c>
      <c r="P16" s="7"/>
      <c r="Q16" s="49">
        <f t="shared" si="5"/>
        <v>833.08229494728187</v>
      </c>
      <c r="R16" s="49">
        <f t="shared" ref="R16:R54" si="7">K16/D16*1000</f>
        <v>851.27606038820988</v>
      </c>
      <c r="S16" s="49">
        <f t="shared" si="6"/>
        <v>810.30569007263921</v>
      </c>
      <c r="T16" s="49">
        <f t="shared" si="2"/>
        <v>747.92871658589968</v>
      </c>
      <c r="U16" s="49">
        <f t="shared" si="3"/>
        <v>739.40968463592401</v>
      </c>
      <c r="V16" s="49">
        <f t="shared" si="4"/>
        <v>695.45308483290489</v>
      </c>
    </row>
    <row r="17" spans="1:22" s="16" customFormat="1" ht="12" customHeight="1">
      <c r="A17" s="25">
        <v>2529</v>
      </c>
      <c r="B17" s="1"/>
      <c r="C17" s="7">
        <v>8017</v>
      </c>
      <c r="D17" s="7">
        <v>11868</v>
      </c>
      <c r="E17" s="7">
        <v>15715</v>
      </c>
      <c r="F17" s="7">
        <v>12867</v>
      </c>
      <c r="G17" s="7">
        <v>16696</v>
      </c>
      <c r="H17" s="30">
        <v>14924</v>
      </c>
      <c r="I17" s="7"/>
      <c r="J17" s="7">
        <v>7379</v>
      </c>
      <c r="K17" s="7">
        <v>11193</v>
      </c>
      <c r="L17" s="7">
        <v>14903</v>
      </c>
      <c r="M17" s="7">
        <v>11891</v>
      </c>
      <c r="N17" s="8">
        <v>15412</v>
      </c>
      <c r="O17" s="45">
        <v>13405</v>
      </c>
      <c r="P17" s="7"/>
      <c r="Q17" s="49">
        <f t="shared" si="5"/>
        <v>920.41910939254092</v>
      </c>
      <c r="R17" s="49">
        <f t="shared" si="7"/>
        <v>943.12436804853382</v>
      </c>
      <c r="S17" s="49">
        <f t="shared" si="6"/>
        <v>948.32962138084633</v>
      </c>
      <c r="T17" s="49">
        <f t="shared" si="2"/>
        <v>924.14704282272476</v>
      </c>
      <c r="U17" s="49">
        <f t="shared" si="3"/>
        <v>923.09535218016288</v>
      </c>
      <c r="V17" s="49">
        <f t="shared" si="4"/>
        <v>898.21763602251406</v>
      </c>
    </row>
    <row r="18" spans="1:22" s="16" customFormat="1" ht="12" customHeight="1">
      <c r="A18" s="25">
        <v>3034</v>
      </c>
      <c r="B18" s="1"/>
      <c r="C18" s="7">
        <v>6658</v>
      </c>
      <c r="D18" s="7">
        <v>10968</v>
      </c>
      <c r="E18" s="7">
        <v>14786</v>
      </c>
      <c r="F18" s="7">
        <v>14624</v>
      </c>
      <c r="G18" s="7">
        <v>16176</v>
      </c>
      <c r="H18" s="30">
        <v>16514</v>
      </c>
      <c r="I18" s="7"/>
      <c r="J18" s="7">
        <v>6494</v>
      </c>
      <c r="K18" s="7">
        <v>10667</v>
      </c>
      <c r="L18" s="7">
        <v>14538</v>
      </c>
      <c r="M18" s="7">
        <v>14239</v>
      </c>
      <c r="N18" s="8">
        <v>15671</v>
      </c>
      <c r="O18" s="45">
        <v>15559</v>
      </c>
      <c r="P18" s="7"/>
      <c r="Q18" s="49">
        <f t="shared" si="5"/>
        <v>975.36797837188351</v>
      </c>
      <c r="R18" s="49">
        <f t="shared" si="7"/>
        <v>972.55652808169225</v>
      </c>
      <c r="S18" s="49">
        <f t="shared" si="6"/>
        <v>983.22737724874889</v>
      </c>
      <c r="T18" s="49">
        <f t="shared" si="2"/>
        <v>973.67341356673967</v>
      </c>
      <c r="U18" s="49">
        <f t="shared" si="3"/>
        <v>968.78090999010874</v>
      </c>
      <c r="V18" s="49">
        <f t="shared" si="4"/>
        <v>942.17027976262568</v>
      </c>
    </row>
    <row r="19" spans="1:22" s="16" customFormat="1" ht="12" customHeight="1">
      <c r="A19" s="25">
        <v>3539</v>
      </c>
      <c r="B19" s="1"/>
      <c r="C19" s="7">
        <v>7442</v>
      </c>
      <c r="D19" s="7">
        <v>9946</v>
      </c>
      <c r="E19" s="7">
        <v>13548</v>
      </c>
      <c r="F19" s="7">
        <v>14884</v>
      </c>
      <c r="G19" s="7">
        <v>14421</v>
      </c>
      <c r="H19" s="30">
        <v>17826</v>
      </c>
      <c r="I19" s="7"/>
      <c r="J19" s="7">
        <v>7304</v>
      </c>
      <c r="K19" s="7">
        <v>9778</v>
      </c>
      <c r="L19" s="7">
        <v>13405</v>
      </c>
      <c r="M19" s="7">
        <v>14678</v>
      </c>
      <c r="N19" s="8">
        <v>14127</v>
      </c>
      <c r="O19" s="45">
        <v>16803</v>
      </c>
      <c r="P19" s="7"/>
      <c r="Q19" s="49">
        <f t="shared" si="5"/>
        <v>981.45659768879329</v>
      </c>
      <c r="R19" s="49">
        <f t="shared" si="7"/>
        <v>983.10878745224204</v>
      </c>
      <c r="S19" s="49">
        <f t="shared" si="6"/>
        <v>989.44493652199583</v>
      </c>
      <c r="T19" s="49">
        <f t="shared" si="2"/>
        <v>986.15963450685297</v>
      </c>
      <c r="U19" s="49">
        <f t="shared" si="3"/>
        <v>979.61306428125647</v>
      </c>
      <c r="V19" s="49">
        <f t="shared" si="4"/>
        <v>942.61191518007399</v>
      </c>
    </row>
    <row r="20" spans="1:22" s="16" customFormat="1" ht="20.149999999999999" customHeight="1">
      <c r="A20" s="25">
        <v>4044</v>
      </c>
      <c r="B20" s="1"/>
      <c r="C20" s="7">
        <v>8305</v>
      </c>
      <c r="D20" s="7">
        <v>7878</v>
      </c>
      <c r="E20" s="7">
        <v>11958</v>
      </c>
      <c r="F20" s="7">
        <v>13193</v>
      </c>
      <c r="G20" s="7">
        <v>14695</v>
      </c>
      <c r="H20" s="30">
        <v>15835</v>
      </c>
      <c r="I20" s="7"/>
      <c r="J20" s="7">
        <v>8180</v>
      </c>
      <c r="K20" s="7">
        <v>7740</v>
      </c>
      <c r="L20" s="7">
        <v>11820</v>
      </c>
      <c r="M20" s="7">
        <v>13017</v>
      </c>
      <c r="N20" s="8">
        <v>14474</v>
      </c>
      <c r="O20" s="45">
        <v>14801</v>
      </c>
      <c r="P20" s="7"/>
      <c r="Q20" s="49">
        <f t="shared" si="5"/>
        <v>984.94882600842868</v>
      </c>
      <c r="R20" s="49">
        <f t="shared" si="7"/>
        <v>982.48286367098251</v>
      </c>
      <c r="S20" s="49">
        <f t="shared" si="6"/>
        <v>988.45960863020582</v>
      </c>
      <c r="T20" s="49">
        <f t="shared" si="2"/>
        <v>986.65959220798902</v>
      </c>
      <c r="U20" s="49">
        <f t="shared" si="3"/>
        <v>984.96087104457297</v>
      </c>
      <c r="V20" s="49">
        <f t="shared" si="4"/>
        <v>934.70161035680451</v>
      </c>
    </row>
    <row r="21" spans="1:22" s="16" customFormat="1" ht="12" customHeight="1">
      <c r="A21" s="25">
        <v>4549</v>
      </c>
      <c r="B21" s="1"/>
      <c r="C21" s="7">
        <v>7672</v>
      </c>
      <c r="D21" s="7">
        <v>8258</v>
      </c>
      <c r="E21" s="7">
        <v>10418</v>
      </c>
      <c r="F21" s="7">
        <v>12303</v>
      </c>
      <c r="G21" s="7">
        <v>14436</v>
      </c>
      <c r="H21" s="30">
        <v>13713</v>
      </c>
      <c r="I21" s="7"/>
      <c r="J21" s="7">
        <v>7486</v>
      </c>
      <c r="K21" s="7">
        <v>8090</v>
      </c>
      <c r="L21" s="7">
        <v>10225</v>
      </c>
      <c r="M21" s="7">
        <v>12085</v>
      </c>
      <c r="N21" s="8">
        <v>14137</v>
      </c>
      <c r="O21" s="45">
        <v>12738</v>
      </c>
      <c r="P21" s="7"/>
      <c r="Q21" s="49">
        <f t="shared" si="5"/>
        <v>975.75599582898849</v>
      </c>
      <c r="R21" s="49">
        <f t="shared" si="7"/>
        <v>979.65609106321142</v>
      </c>
      <c r="S21" s="49">
        <f t="shared" si="6"/>
        <v>981.47437128047613</v>
      </c>
      <c r="T21" s="49">
        <f t="shared" si="2"/>
        <v>982.28074453385352</v>
      </c>
      <c r="U21" s="49">
        <f t="shared" si="3"/>
        <v>979.28789138265449</v>
      </c>
      <c r="V21" s="49">
        <f t="shared" si="4"/>
        <v>928.89958433603147</v>
      </c>
    </row>
    <row r="22" spans="1:22" s="16" customFormat="1" ht="12" customHeight="1">
      <c r="A22" s="25">
        <v>5054</v>
      </c>
      <c r="B22" s="1"/>
      <c r="C22" s="7">
        <v>6925</v>
      </c>
      <c r="D22" s="7">
        <v>8586</v>
      </c>
      <c r="E22" s="7">
        <v>7823</v>
      </c>
      <c r="F22" s="7">
        <v>10758</v>
      </c>
      <c r="G22" s="7">
        <v>12277</v>
      </c>
      <c r="H22" s="30">
        <v>13831</v>
      </c>
      <c r="I22" s="7"/>
      <c r="J22" s="7">
        <v>6692</v>
      </c>
      <c r="K22" s="7">
        <v>8327</v>
      </c>
      <c r="L22" s="7">
        <v>7557</v>
      </c>
      <c r="M22" s="7">
        <v>10418</v>
      </c>
      <c r="N22" s="8">
        <v>11882</v>
      </c>
      <c r="O22" s="45">
        <v>12493</v>
      </c>
      <c r="P22" s="7"/>
      <c r="Q22" s="49">
        <f t="shared" si="5"/>
        <v>966.35379061371839</v>
      </c>
      <c r="R22" s="49">
        <f t="shared" si="7"/>
        <v>969.83461448870253</v>
      </c>
      <c r="S22" s="49">
        <f t="shared" si="6"/>
        <v>965.99769909241979</v>
      </c>
      <c r="T22" s="49">
        <f>M22/F22*1000</f>
        <v>968.39561256739171</v>
      </c>
      <c r="U22" s="49">
        <f t="shared" si="3"/>
        <v>967.8260161277185</v>
      </c>
      <c r="V22" s="49">
        <f t="shared" si="4"/>
        <v>903.26079097679121</v>
      </c>
    </row>
    <row r="23" spans="1:22" s="16" customFormat="1" ht="12" customHeight="1">
      <c r="A23" s="25">
        <v>5559</v>
      </c>
      <c r="B23" s="1"/>
      <c r="C23" s="7">
        <v>5730</v>
      </c>
      <c r="D23" s="7">
        <v>7468</v>
      </c>
      <c r="E23" s="7">
        <v>7744</v>
      </c>
      <c r="F23" s="7">
        <v>9196</v>
      </c>
      <c r="G23" s="7">
        <v>10804</v>
      </c>
      <c r="H23" s="30">
        <v>12899</v>
      </c>
      <c r="I23" s="7"/>
      <c r="J23" s="7">
        <v>5307</v>
      </c>
      <c r="K23" s="7">
        <v>7043</v>
      </c>
      <c r="L23" s="7">
        <v>7243</v>
      </c>
      <c r="M23" s="7">
        <v>8538</v>
      </c>
      <c r="N23" s="8">
        <v>10097</v>
      </c>
      <c r="O23" s="45">
        <v>10892</v>
      </c>
      <c r="P23" s="7"/>
      <c r="Q23" s="49">
        <f t="shared" si="5"/>
        <v>926.17801047120417</v>
      </c>
      <c r="R23" s="49">
        <f t="shared" si="7"/>
        <v>943.09051955008033</v>
      </c>
      <c r="S23" s="49">
        <f t="shared" si="6"/>
        <v>935.30475206611573</v>
      </c>
      <c r="T23" s="49">
        <f t="shared" si="2"/>
        <v>928.44715093518926</v>
      </c>
      <c r="U23" s="49">
        <f t="shared" si="3"/>
        <v>934.56127360236951</v>
      </c>
      <c r="V23" s="49">
        <f t="shared" si="4"/>
        <v>844.40654314287929</v>
      </c>
    </row>
    <row r="24" spans="1:22" s="16" customFormat="1" ht="12" customHeight="1">
      <c r="A24" s="25">
        <v>6064</v>
      </c>
      <c r="B24" s="1"/>
      <c r="C24" s="7">
        <v>4637</v>
      </c>
      <c r="D24" s="7">
        <v>6003</v>
      </c>
      <c r="E24" s="7">
        <v>7349</v>
      </c>
      <c r="F24" s="7">
        <v>6462</v>
      </c>
      <c r="G24" s="7">
        <v>8611</v>
      </c>
      <c r="H24" s="30">
        <v>9874</v>
      </c>
      <c r="I24" s="7"/>
      <c r="J24" s="7">
        <v>3797</v>
      </c>
      <c r="K24" s="7">
        <v>5061</v>
      </c>
      <c r="L24" s="7">
        <v>6103</v>
      </c>
      <c r="M24" s="7">
        <v>5097</v>
      </c>
      <c r="N24" s="8">
        <v>6516</v>
      </c>
      <c r="O24" s="45">
        <v>6263</v>
      </c>
      <c r="P24" s="7"/>
      <c r="Q24" s="49">
        <f t="shared" si="5"/>
        <v>818.8483933577744</v>
      </c>
      <c r="R24" s="49">
        <f t="shared" si="7"/>
        <v>843.07846076961528</v>
      </c>
      <c r="S24" s="49">
        <f t="shared" si="6"/>
        <v>830.45312287386037</v>
      </c>
      <c r="T24" s="49">
        <f t="shared" si="2"/>
        <v>788.76508820798517</v>
      </c>
      <c r="U24" s="49">
        <f t="shared" si="3"/>
        <v>756.7065381488793</v>
      </c>
      <c r="V24" s="49">
        <f t="shared" si="4"/>
        <v>634.29208021065415</v>
      </c>
    </row>
    <row r="25" spans="1:22" s="16" customFormat="1" ht="20.149999999999999" customHeight="1">
      <c r="A25" s="25">
        <v>6569</v>
      </c>
      <c r="B25" s="1"/>
      <c r="C25" s="7">
        <v>3712</v>
      </c>
      <c r="D25" s="7">
        <v>4539</v>
      </c>
      <c r="E25" s="7">
        <v>5704</v>
      </c>
      <c r="F25" s="7">
        <v>5592</v>
      </c>
      <c r="G25" s="7">
        <v>6653</v>
      </c>
      <c r="H25" s="30">
        <v>7830</v>
      </c>
      <c r="I25" s="7"/>
      <c r="J25" s="7">
        <v>2262</v>
      </c>
      <c r="K25" s="7">
        <v>2556</v>
      </c>
      <c r="L25" s="7">
        <v>2718</v>
      </c>
      <c r="M25" s="7">
        <v>1407</v>
      </c>
      <c r="N25" s="8">
        <v>1256</v>
      </c>
      <c r="O25" s="45">
        <v>1361</v>
      </c>
      <c r="P25" s="7"/>
      <c r="Q25" s="49">
        <f t="shared" si="5"/>
        <v>609.375</v>
      </c>
      <c r="R25" s="49">
        <f t="shared" si="7"/>
        <v>563.11962987442166</v>
      </c>
      <c r="S25" s="49">
        <f t="shared" si="6"/>
        <v>476.507713884993</v>
      </c>
      <c r="T25" s="49">
        <f t="shared" si="2"/>
        <v>251.60944206008585</v>
      </c>
      <c r="U25" s="49">
        <f t="shared" si="3"/>
        <v>188.7870133774237</v>
      </c>
      <c r="V25" s="49">
        <f t="shared" si="4"/>
        <v>173.81864623243933</v>
      </c>
    </row>
    <row r="26" spans="1:22" s="16" customFormat="1" ht="12" customHeight="1">
      <c r="A26" s="26" t="s">
        <v>5</v>
      </c>
      <c r="B26" s="1"/>
      <c r="C26" s="7">
        <v>5139</v>
      </c>
      <c r="D26" s="7">
        <v>6751</v>
      </c>
      <c r="E26" s="7">
        <v>8667</v>
      </c>
      <c r="F26" s="7">
        <v>11398</v>
      </c>
      <c r="G26" s="7">
        <v>12226</v>
      </c>
      <c r="H26" s="30">
        <v>15642</v>
      </c>
      <c r="I26" s="7"/>
      <c r="J26" s="7">
        <v>1762</v>
      </c>
      <c r="K26" s="7">
        <v>1951</v>
      </c>
      <c r="L26" s="7">
        <v>1594</v>
      </c>
      <c r="M26" s="7">
        <v>948</v>
      </c>
      <c r="N26" s="8">
        <v>652</v>
      </c>
      <c r="O26" s="45">
        <v>1232</v>
      </c>
      <c r="P26" s="7"/>
      <c r="Q26" s="49">
        <f t="shared" si="5"/>
        <v>342.86826230784203</v>
      </c>
      <c r="R26" s="49">
        <f t="shared" si="7"/>
        <v>288.99422307806248</v>
      </c>
      <c r="S26" s="49">
        <f t="shared" si="6"/>
        <v>183.91600323064498</v>
      </c>
      <c r="T26" s="49">
        <f t="shared" si="2"/>
        <v>83.172486401122995</v>
      </c>
      <c r="U26" s="49">
        <f t="shared" si="3"/>
        <v>53.328971045313267</v>
      </c>
      <c r="V26" s="49">
        <f t="shared" si="4"/>
        <v>78.762306610407876</v>
      </c>
    </row>
    <row r="27" spans="1:22" s="16" customFormat="1" ht="12" customHeight="1">
      <c r="A27" s="1"/>
      <c r="B27" s="1"/>
      <c r="C27" s="7"/>
      <c r="D27" s="7"/>
      <c r="E27" s="7"/>
      <c r="F27" s="7"/>
      <c r="G27" s="7"/>
      <c r="H27" s="30"/>
      <c r="I27" s="7"/>
      <c r="J27" s="7"/>
      <c r="K27" s="7"/>
      <c r="L27" s="7"/>
      <c r="M27" s="8"/>
      <c r="N27" s="7"/>
      <c r="O27" s="30"/>
      <c r="P27" s="7"/>
      <c r="Q27" s="49"/>
      <c r="R27" s="49"/>
      <c r="S27" s="49"/>
      <c r="T27" s="49"/>
      <c r="U27" s="49"/>
      <c r="V27" s="49"/>
    </row>
    <row r="28" spans="1:22" s="17" customFormat="1" ht="20.149999999999999" customHeight="1">
      <c r="A28" s="23" t="s">
        <v>3</v>
      </c>
      <c r="B28" s="20"/>
      <c r="C28" s="20">
        <f>SUM(C29:C40)</f>
        <v>94796</v>
      </c>
      <c r="D28" s="20">
        <f>SUM(D29:D40)</f>
        <v>116070</v>
      </c>
      <c r="E28" s="20">
        <f>SUM(E29:E40)</f>
        <v>144100</v>
      </c>
      <c r="F28" s="20">
        <v>155508</v>
      </c>
      <c r="G28" s="20">
        <v>169225</v>
      </c>
      <c r="H28" s="29">
        <v>182589</v>
      </c>
      <c r="I28" s="20"/>
      <c r="J28" s="20">
        <f>SUM(J29:J40)</f>
        <v>38891</v>
      </c>
      <c r="K28" s="20">
        <f>SUM(K29:K40)</f>
        <v>50228</v>
      </c>
      <c r="L28" s="20">
        <f>SUM(L29:L40)</f>
        <v>65384</v>
      </c>
      <c r="M28" s="20">
        <v>71975</v>
      </c>
      <c r="N28" s="20">
        <v>87898</v>
      </c>
      <c r="O28" s="29">
        <v>102898</v>
      </c>
      <c r="P28" s="20"/>
      <c r="Q28" s="50">
        <f t="shared" si="5"/>
        <v>410.25992657918056</v>
      </c>
      <c r="R28" s="50">
        <f t="shared" si="7"/>
        <v>432.73886447833206</v>
      </c>
      <c r="S28" s="50">
        <f t="shared" si="6"/>
        <v>453.74045801526717</v>
      </c>
      <c r="T28" s="50">
        <f t="shared" ref="T28:T40" si="8">M28/F28*1000</f>
        <v>462.83792473699106</v>
      </c>
      <c r="U28" s="50">
        <f t="shared" ref="U28:U40" si="9">N28/G28*1000</f>
        <v>519.41498005613823</v>
      </c>
      <c r="V28" s="50">
        <f t="shared" ref="V28:V40" si="10">O28/H28*1000</f>
        <v>563.54983049362227</v>
      </c>
    </row>
    <row r="29" spans="1:22" s="16" customFormat="1" ht="16" customHeight="1">
      <c r="A29" s="25">
        <v>1519</v>
      </c>
      <c r="B29" s="1"/>
      <c r="C29" s="7">
        <v>6375</v>
      </c>
      <c r="D29" s="7">
        <v>9625</v>
      </c>
      <c r="E29" s="7">
        <v>9784</v>
      </c>
      <c r="F29" s="7">
        <v>12463</v>
      </c>
      <c r="G29" s="7">
        <v>11011</v>
      </c>
      <c r="H29" s="30">
        <v>10592</v>
      </c>
      <c r="I29" s="7"/>
      <c r="J29" s="7">
        <v>4182</v>
      </c>
      <c r="K29" s="7">
        <v>5798</v>
      </c>
      <c r="L29" s="7">
        <v>4590</v>
      </c>
      <c r="M29" s="7">
        <v>4560</v>
      </c>
      <c r="N29" s="8">
        <v>2970</v>
      </c>
      <c r="O29" s="45">
        <v>2876</v>
      </c>
      <c r="P29" s="7"/>
      <c r="Q29" s="49">
        <f t="shared" si="5"/>
        <v>656</v>
      </c>
      <c r="R29" s="49">
        <f t="shared" si="7"/>
        <v>602.38961038961031</v>
      </c>
      <c r="S29" s="49">
        <f t="shared" si="6"/>
        <v>469.13327882256743</v>
      </c>
      <c r="T29" s="49">
        <f t="shared" si="8"/>
        <v>365.88301372061301</v>
      </c>
      <c r="U29" s="49">
        <f t="shared" si="9"/>
        <v>269.73026973026975</v>
      </c>
      <c r="V29" s="49">
        <f t="shared" si="10"/>
        <v>271.52567975830817</v>
      </c>
    </row>
    <row r="30" spans="1:22" s="16" customFormat="1" ht="12" customHeight="1">
      <c r="A30" s="25">
        <v>2024</v>
      </c>
      <c r="B30" s="1"/>
      <c r="C30" s="7">
        <v>8079</v>
      </c>
      <c r="D30" s="7">
        <v>10824</v>
      </c>
      <c r="E30" s="7">
        <v>15450</v>
      </c>
      <c r="F30" s="7">
        <v>13375</v>
      </c>
      <c r="G30" s="7">
        <v>14194</v>
      </c>
      <c r="H30" s="30">
        <v>13216</v>
      </c>
      <c r="I30" s="7"/>
      <c r="J30" s="7">
        <v>5500</v>
      </c>
      <c r="K30" s="7">
        <v>7376</v>
      </c>
      <c r="L30" s="7">
        <v>10675</v>
      </c>
      <c r="M30" s="7">
        <v>9053</v>
      </c>
      <c r="N30" s="8">
        <v>9567</v>
      </c>
      <c r="O30" s="45">
        <v>8546</v>
      </c>
      <c r="P30" s="7"/>
      <c r="Q30" s="49">
        <f t="shared" si="5"/>
        <v>680.77732392622852</v>
      </c>
      <c r="R30" s="49">
        <f t="shared" si="7"/>
        <v>681.4486326681448</v>
      </c>
      <c r="S30" s="49">
        <f t="shared" si="6"/>
        <v>690.93851132686075</v>
      </c>
      <c r="T30" s="49">
        <f t="shared" si="8"/>
        <v>676.85981308411215</v>
      </c>
      <c r="U30" s="49">
        <f t="shared" si="9"/>
        <v>674.01719036212478</v>
      </c>
      <c r="V30" s="49">
        <f t="shared" si="10"/>
        <v>646.64043583535113</v>
      </c>
    </row>
    <row r="31" spans="1:22" s="16" customFormat="1" ht="12" customHeight="1">
      <c r="A31" s="25">
        <v>2529</v>
      </c>
      <c r="B31" s="1"/>
      <c r="C31" s="7">
        <v>8608</v>
      </c>
      <c r="D31" s="7">
        <v>10892</v>
      </c>
      <c r="E31" s="7">
        <v>17076</v>
      </c>
      <c r="F31" s="7">
        <v>13644</v>
      </c>
      <c r="G31" s="7">
        <v>16545</v>
      </c>
      <c r="H31" s="30">
        <v>15726</v>
      </c>
      <c r="I31" s="7"/>
      <c r="J31" s="7">
        <v>4484</v>
      </c>
      <c r="K31" s="7">
        <v>5809</v>
      </c>
      <c r="L31" s="7">
        <v>10258</v>
      </c>
      <c r="M31" s="7">
        <v>9217</v>
      </c>
      <c r="N31" s="8">
        <v>12511</v>
      </c>
      <c r="O31" s="45">
        <v>13163</v>
      </c>
      <c r="P31" s="7"/>
      <c r="Q31" s="49">
        <f t="shared" si="5"/>
        <v>520.91078066914497</v>
      </c>
      <c r="R31" s="49">
        <f t="shared" si="7"/>
        <v>533.32721263312521</v>
      </c>
      <c r="S31" s="49">
        <f t="shared" si="6"/>
        <v>600.72616537830868</v>
      </c>
      <c r="T31" s="49">
        <f t="shared" si="8"/>
        <v>675.53503371445322</v>
      </c>
      <c r="U31" s="49">
        <f t="shared" si="9"/>
        <v>756.1801148383197</v>
      </c>
      <c r="V31" s="49">
        <f t="shared" si="10"/>
        <v>837.02149306880324</v>
      </c>
    </row>
    <row r="32" spans="1:22" s="16" customFormat="1" ht="12" customHeight="1">
      <c r="A32" s="25">
        <v>3034</v>
      </c>
      <c r="B32" s="1"/>
      <c r="C32" s="7">
        <v>7426</v>
      </c>
      <c r="D32" s="7">
        <v>10712</v>
      </c>
      <c r="E32" s="7">
        <v>14189</v>
      </c>
      <c r="F32" s="7">
        <v>15843</v>
      </c>
      <c r="G32" s="7">
        <v>15681</v>
      </c>
      <c r="H32" s="30">
        <v>17750</v>
      </c>
      <c r="I32" s="7"/>
      <c r="J32" s="7">
        <v>3097</v>
      </c>
      <c r="K32" s="7">
        <v>4852</v>
      </c>
      <c r="L32" s="7">
        <v>7017</v>
      </c>
      <c r="M32" s="7">
        <v>9627</v>
      </c>
      <c r="N32" s="8">
        <v>11309</v>
      </c>
      <c r="O32" s="45">
        <v>14335</v>
      </c>
      <c r="P32" s="7"/>
      <c r="Q32" s="49">
        <f t="shared" si="5"/>
        <v>417.04820899542148</v>
      </c>
      <c r="R32" s="49">
        <f t="shared" si="7"/>
        <v>452.94996265870054</v>
      </c>
      <c r="S32" s="49">
        <f t="shared" si="6"/>
        <v>494.53802241172741</v>
      </c>
      <c r="T32" s="49">
        <f t="shared" si="8"/>
        <v>607.65006627532671</v>
      </c>
      <c r="U32" s="49">
        <f t="shared" si="9"/>
        <v>721.19125055800021</v>
      </c>
      <c r="V32" s="49">
        <f t="shared" si="10"/>
        <v>807.6056338028169</v>
      </c>
    </row>
    <row r="33" spans="1:22" s="16" customFormat="1" ht="12" customHeight="1">
      <c r="A33" s="25">
        <v>3539</v>
      </c>
      <c r="B33" s="1"/>
      <c r="C33" s="7">
        <v>8664</v>
      </c>
      <c r="D33" s="7">
        <v>10305</v>
      </c>
      <c r="E33" s="7">
        <v>13035</v>
      </c>
      <c r="F33" s="7">
        <v>15850</v>
      </c>
      <c r="G33" s="7">
        <v>14807</v>
      </c>
      <c r="H33" s="30">
        <v>18495</v>
      </c>
      <c r="I33" s="7"/>
      <c r="J33" s="7">
        <v>3552</v>
      </c>
      <c r="K33" s="7">
        <v>4694</v>
      </c>
      <c r="L33" s="7">
        <v>6613</v>
      </c>
      <c r="M33" s="7">
        <v>9496</v>
      </c>
      <c r="N33" s="8">
        <v>10675</v>
      </c>
      <c r="O33" s="45">
        <v>14619</v>
      </c>
      <c r="P33" s="7"/>
      <c r="Q33" s="49">
        <f t="shared" si="5"/>
        <v>409.9722991689751</v>
      </c>
      <c r="R33" s="49">
        <f t="shared" si="7"/>
        <v>455.50703541969915</v>
      </c>
      <c r="S33" s="49">
        <f t="shared" si="6"/>
        <v>507.32642884541622</v>
      </c>
      <c r="T33" s="49">
        <f t="shared" si="8"/>
        <v>599.11671924290226</v>
      </c>
      <c r="U33" s="49">
        <f t="shared" si="9"/>
        <v>720.94279732558925</v>
      </c>
      <c r="V33" s="49">
        <f t="shared" si="10"/>
        <v>790.42984590429842</v>
      </c>
    </row>
    <row r="34" spans="1:22" s="16" customFormat="1" ht="20.149999999999999" customHeight="1">
      <c r="A34" s="25">
        <v>4044</v>
      </c>
      <c r="B34" s="1"/>
      <c r="C34" s="7">
        <v>9416</v>
      </c>
      <c r="D34" s="7">
        <v>8474</v>
      </c>
      <c r="E34" s="7">
        <v>12105</v>
      </c>
      <c r="F34" s="7">
        <v>13190</v>
      </c>
      <c r="G34" s="7">
        <v>15809</v>
      </c>
      <c r="H34" s="30">
        <v>16041</v>
      </c>
      <c r="I34" s="7"/>
      <c r="J34" s="7">
        <v>3748</v>
      </c>
      <c r="K34" s="7">
        <v>3881</v>
      </c>
      <c r="L34" s="7">
        <v>6286</v>
      </c>
      <c r="M34" s="7">
        <v>7956</v>
      </c>
      <c r="N34" s="8">
        <v>11549</v>
      </c>
      <c r="O34" s="45">
        <v>12799</v>
      </c>
      <c r="P34" s="7"/>
      <c r="Q34" s="49">
        <f t="shared" si="5"/>
        <v>398.04587935429061</v>
      </c>
      <c r="R34" s="49">
        <f t="shared" si="7"/>
        <v>457.98914326174179</v>
      </c>
      <c r="S34" s="49">
        <f t="shared" si="6"/>
        <v>519.28954977282115</v>
      </c>
      <c r="T34" s="49">
        <f t="shared" si="8"/>
        <v>603.18423047763463</v>
      </c>
      <c r="U34" s="49">
        <f t="shared" si="9"/>
        <v>730.53324055917517</v>
      </c>
      <c r="V34" s="49">
        <f t="shared" si="10"/>
        <v>797.89289944517168</v>
      </c>
    </row>
    <row r="35" spans="1:22" s="16" customFormat="1" ht="12" customHeight="1">
      <c r="A35" s="25">
        <v>4549</v>
      </c>
      <c r="B35" s="1"/>
      <c r="C35" s="7">
        <v>9097</v>
      </c>
      <c r="D35" s="7">
        <v>9258</v>
      </c>
      <c r="E35" s="7">
        <v>11182</v>
      </c>
      <c r="F35" s="7">
        <v>12300</v>
      </c>
      <c r="G35" s="7">
        <v>15656</v>
      </c>
      <c r="H35" s="30">
        <v>14664</v>
      </c>
      <c r="I35" s="7"/>
      <c r="J35" s="7">
        <v>3705</v>
      </c>
      <c r="K35" s="7">
        <v>4196</v>
      </c>
      <c r="L35" s="7">
        <v>5956</v>
      </c>
      <c r="M35" s="7">
        <v>7258</v>
      </c>
      <c r="N35" s="8">
        <v>11253</v>
      </c>
      <c r="O35" s="45">
        <v>11677</v>
      </c>
      <c r="P35" s="7"/>
      <c r="Q35" s="49">
        <f t="shared" si="5"/>
        <v>407.27712432670108</v>
      </c>
      <c r="R35" s="49">
        <f t="shared" si="7"/>
        <v>453.22963923093539</v>
      </c>
      <c r="S35" s="49">
        <f t="shared" si="6"/>
        <v>532.64174566267218</v>
      </c>
      <c r="T35" s="49">
        <f t="shared" si="8"/>
        <v>590.08130081300817</v>
      </c>
      <c r="U35" s="49">
        <f t="shared" si="9"/>
        <v>718.76596831885547</v>
      </c>
      <c r="V35" s="49">
        <f t="shared" si="10"/>
        <v>796.30387343153302</v>
      </c>
    </row>
    <row r="36" spans="1:22" s="16" customFormat="1" ht="12" customHeight="1">
      <c r="A36" s="25">
        <v>5054</v>
      </c>
      <c r="B36" s="1"/>
      <c r="C36" s="7">
        <v>8393</v>
      </c>
      <c r="D36" s="7">
        <v>9702</v>
      </c>
      <c r="E36" s="7">
        <v>8705</v>
      </c>
      <c r="F36" s="7">
        <v>11412</v>
      </c>
      <c r="G36" s="7">
        <v>12599</v>
      </c>
      <c r="H36" s="30">
        <v>15227</v>
      </c>
      <c r="I36" s="7"/>
      <c r="J36" s="7">
        <v>3418</v>
      </c>
      <c r="K36" s="7">
        <v>4277</v>
      </c>
      <c r="L36" s="7">
        <v>4438</v>
      </c>
      <c r="M36" s="7">
        <v>6281</v>
      </c>
      <c r="N36" s="8">
        <v>8294</v>
      </c>
      <c r="O36" s="45">
        <v>11260</v>
      </c>
      <c r="P36" s="7"/>
      <c r="Q36" s="49">
        <f t="shared" si="5"/>
        <v>407.24413201477421</v>
      </c>
      <c r="R36" s="49">
        <f t="shared" si="7"/>
        <v>440.83694083694087</v>
      </c>
      <c r="S36" s="49">
        <f t="shared" si="6"/>
        <v>509.82194141298112</v>
      </c>
      <c r="T36" s="49">
        <f t="shared" si="8"/>
        <v>550.38555906063789</v>
      </c>
      <c r="U36" s="49">
        <f t="shared" si="9"/>
        <v>658.30621477895068</v>
      </c>
      <c r="V36" s="49">
        <f t="shared" si="10"/>
        <v>739.47593091219539</v>
      </c>
    </row>
    <row r="37" spans="1:22" s="16" customFormat="1" ht="12" customHeight="1">
      <c r="A37" s="25">
        <v>5559</v>
      </c>
      <c r="B37" s="1"/>
      <c r="C37" s="7">
        <v>7493</v>
      </c>
      <c r="D37" s="7">
        <v>9191</v>
      </c>
      <c r="E37" s="7">
        <v>9019</v>
      </c>
      <c r="F37" s="7">
        <v>10324</v>
      </c>
      <c r="G37" s="7">
        <v>11195</v>
      </c>
      <c r="H37" s="30">
        <v>14181</v>
      </c>
      <c r="I37" s="7"/>
      <c r="J37" s="7">
        <v>2828</v>
      </c>
      <c r="K37" s="7">
        <v>3851</v>
      </c>
      <c r="L37" s="7">
        <v>4105</v>
      </c>
      <c r="M37" s="7">
        <v>5100</v>
      </c>
      <c r="N37" s="8">
        <v>6220</v>
      </c>
      <c r="O37" s="45">
        <v>9033</v>
      </c>
      <c r="P37" s="7"/>
      <c r="Q37" s="49">
        <f t="shared" si="5"/>
        <v>377.41892432937408</v>
      </c>
      <c r="R37" s="49">
        <f t="shared" si="7"/>
        <v>418.99684473941903</v>
      </c>
      <c r="S37" s="49">
        <f t="shared" si="6"/>
        <v>455.15023838563036</v>
      </c>
      <c r="T37" s="49">
        <f t="shared" si="8"/>
        <v>493.99457574583494</v>
      </c>
      <c r="U37" s="49">
        <f t="shared" si="9"/>
        <v>555.60518088432332</v>
      </c>
      <c r="V37" s="49">
        <f t="shared" si="10"/>
        <v>636.97905648402798</v>
      </c>
    </row>
    <row r="38" spans="1:22" s="16" customFormat="1" ht="12" customHeight="1">
      <c r="A38" s="25">
        <v>6064</v>
      </c>
      <c r="B38" s="1"/>
      <c r="C38" s="7">
        <v>6350</v>
      </c>
      <c r="D38" s="7">
        <v>8027</v>
      </c>
      <c r="E38" s="7">
        <v>9158</v>
      </c>
      <c r="F38" s="7">
        <v>7693</v>
      </c>
      <c r="G38" s="7">
        <v>9775</v>
      </c>
      <c r="H38" s="30">
        <v>10622</v>
      </c>
      <c r="I38" s="7"/>
      <c r="J38" s="7">
        <v>2079</v>
      </c>
      <c r="K38" s="7">
        <v>2764</v>
      </c>
      <c r="L38" s="7">
        <v>3031</v>
      </c>
      <c r="M38" s="7">
        <v>2183</v>
      </c>
      <c r="N38" s="8">
        <v>2649</v>
      </c>
      <c r="O38" s="45">
        <v>3345</v>
      </c>
      <c r="P38" s="7"/>
      <c r="Q38" s="49">
        <f t="shared" si="5"/>
        <v>327.40157480314963</v>
      </c>
      <c r="R38" s="49">
        <f t="shared" si="7"/>
        <v>344.33785972343338</v>
      </c>
      <c r="S38" s="49">
        <f t="shared" si="6"/>
        <v>330.96746014413623</v>
      </c>
      <c r="T38" s="49">
        <f t="shared" si="8"/>
        <v>283.76446119849214</v>
      </c>
      <c r="U38" s="49">
        <f t="shared" si="9"/>
        <v>270.997442455243</v>
      </c>
      <c r="V38" s="49">
        <f t="shared" si="10"/>
        <v>314.91244586706836</v>
      </c>
    </row>
    <row r="39" spans="1:22" s="16" customFormat="1" ht="20.149999999999999" customHeight="1">
      <c r="A39" s="25">
        <v>6569</v>
      </c>
      <c r="B39" s="1"/>
      <c r="C39" s="7">
        <v>5538</v>
      </c>
      <c r="D39" s="7">
        <v>6756</v>
      </c>
      <c r="E39" s="7">
        <v>8190</v>
      </c>
      <c r="F39" s="7">
        <v>7897</v>
      </c>
      <c r="G39" s="7">
        <v>8652</v>
      </c>
      <c r="H39" s="30">
        <v>9308</v>
      </c>
      <c r="I39" s="7"/>
      <c r="J39" s="7">
        <v>1265</v>
      </c>
      <c r="K39" s="7">
        <v>1591</v>
      </c>
      <c r="L39" s="7">
        <v>1527</v>
      </c>
      <c r="M39" s="7">
        <v>693</v>
      </c>
      <c r="N39" s="8">
        <v>583</v>
      </c>
      <c r="O39" s="45">
        <v>598</v>
      </c>
      <c r="P39" s="7"/>
      <c r="Q39" s="49">
        <f t="shared" si="5"/>
        <v>228.42181292885519</v>
      </c>
      <c r="R39" s="49">
        <f t="shared" si="7"/>
        <v>235.49437537004144</v>
      </c>
      <c r="S39" s="49">
        <f t="shared" si="6"/>
        <v>186.44688644688645</v>
      </c>
      <c r="T39" s="49">
        <f t="shared" si="8"/>
        <v>87.754843611498032</v>
      </c>
      <c r="U39" s="49">
        <f t="shared" si="9"/>
        <v>67.38326398520573</v>
      </c>
      <c r="V39" s="49">
        <f t="shared" si="10"/>
        <v>64.245810055865917</v>
      </c>
    </row>
    <row r="40" spans="1:22" s="16" customFormat="1" ht="12" customHeight="1">
      <c r="A40" s="26" t="s">
        <v>5</v>
      </c>
      <c r="B40" s="1"/>
      <c r="C40" s="7">
        <v>9357</v>
      </c>
      <c r="D40" s="7">
        <v>12304</v>
      </c>
      <c r="E40" s="7">
        <v>16207</v>
      </c>
      <c r="F40" s="7">
        <v>21517</v>
      </c>
      <c r="G40" s="7">
        <v>23301</v>
      </c>
      <c r="H40" s="30">
        <v>26767</v>
      </c>
      <c r="I40" s="7"/>
      <c r="J40" s="7">
        <v>1033</v>
      </c>
      <c r="K40" s="7">
        <v>1139</v>
      </c>
      <c r="L40" s="7">
        <v>888</v>
      </c>
      <c r="M40" s="7">
        <v>551</v>
      </c>
      <c r="N40" s="8">
        <v>318</v>
      </c>
      <c r="O40" s="45">
        <v>647</v>
      </c>
      <c r="P40" s="7"/>
      <c r="Q40" s="49">
        <f t="shared" si="5"/>
        <v>110.39863204018383</v>
      </c>
      <c r="R40" s="49">
        <f t="shared" si="7"/>
        <v>92.57152145643694</v>
      </c>
      <c r="S40" s="49">
        <f t="shared" si="6"/>
        <v>54.791139631023633</v>
      </c>
      <c r="T40" s="49">
        <f t="shared" si="8"/>
        <v>25.607659060277918</v>
      </c>
      <c r="U40" s="49">
        <f t="shared" si="9"/>
        <v>13.647482940646324</v>
      </c>
      <c r="V40" s="49">
        <f t="shared" si="10"/>
        <v>24.171554526095566</v>
      </c>
    </row>
    <row r="41" spans="1:22" s="16" customFormat="1" ht="12" customHeight="1">
      <c r="A41" s="1"/>
      <c r="B41" s="1"/>
      <c r="C41" s="7"/>
      <c r="D41" s="7"/>
      <c r="E41" s="7"/>
      <c r="F41" s="7"/>
      <c r="G41" s="7"/>
      <c r="H41" s="30"/>
      <c r="I41" s="7"/>
      <c r="J41" s="7"/>
      <c r="K41" s="7"/>
      <c r="L41" s="7"/>
      <c r="M41" s="8"/>
      <c r="N41" s="7"/>
      <c r="O41" s="30"/>
      <c r="P41" s="7"/>
      <c r="Q41" s="49"/>
      <c r="R41" s="49"/>
      <c r="S41" s="49"/>
      <c r="T41" s="49"/>
      <c r="U41" s="49"/>
      <c r="V41" s="49"/>
    </row>
    <row r="42" spans="1:22" s="17" customFormat="1" ht="20.149999999999999" customHeight="1">
      <c r="A42" s="28" t="s">
        <v>0</v>
      </c>
      <c r="B42" s="27"/>
      <c r="C42" s="20">
        <f t="shared" ref="C42:E52" si="11">C14+C28</f>
        <v>171317</v>
      </c>
      <c r="D42" s="20">
        <f t="shared" si="11"/>
        <v>217726</v>
      </c>
      <c r="E42" s="20">
        <f t="shared" si="11"/>
        <v>269683</v>
      </c>
      <c r="F42" s="27">
        <v>291444</v>
      </c>
      <c r="G42" s="27">
        <v>321306</v>
      </c>
      <c r="H42" s="31">
        <v>344817</v>
      </c>
      <c r="I42" s="27"/>
      <c r="J42" s="50">
        <f t="shared" ref="J42:O52" si="12">J14+J28</f>
        <v>104762</v>
      </c>
      <c r="K42" s="50">
        <f t="shared" si="12"/>
        <v>136990</v>
      </c>
      <c r="L42" s="50">
        <f t="shared" si="12"/>
        <v>170203</v>
      </c>
      <c r="M42" s="50">
        <f t="shared" si="12"/>
        <v>178589</v>
      </c>
      <c r="N42" s="50">
        <f t="shared" si="12"/>
        <v>206054</v>
      </c>
      <c r="O42" s="50">
        <f t="shared" si="12"/>
        <v>220545</v>
      </c>
      <c r="P42" s="27"/>
      <c r="Q42" s="50">
        <f t="shared" si="5"/>
        <v>611.50965753544597</v>
      </c>
      <c r="R42" s="50">
        <f t="shared" si="7"/>
        <v>629.18530630241673</v>
      </c>
      <c r="S42" s="50">
        <f t="shared" si="6"/>
        <v>631.12246600638537</v>
      </c>
      <c r="T42" s="50">
        <f t="shared" ref="T42:T54" si="13">M42/F42*1000</f>
        <v>612.77295123591489</v>
      </c>
      <c r="U42" s="50">
        <f t="shared" ref="U42:U54" si="14">N42/G42*1000</f>
        <v>641.30143850410514</v>
      </c>
      <c r="V42" s="50">
        <f t="shared" ref="V42:V54" si="15">O42/H42*1000</f>
        <v>639.60013572416676</v>
      </c>
    </row>
    <row r="43" spans="1:22" s="16" customFormat="1" ht="16" customHeight="1">
      <c r="A43" s="25">
        <v>1519</v>
      </c>
      <c r="B43" s="1"/>
      <c r="C43" s="49">
        <f t="shared" si="11"/>
        <v>11356</v>
      </c>
      <c r="D43" s="49">
        <f t="shared" si="11"/>
        <v>17888</v>
      </c>
      <c r="E43" s="49">
        <f t="shared" si="11"/>
        <v>18439</v>
      </c>
      <c r="F43" s="7">
        <v>24328</v>
      </c>
      <c r="G43" s="7">
        <v>22240</v>
      </c>
      <c r="H43" s="30">
        <v>21484</v>
      </c>
      <c r="I43" s="7"/>
      <c r="J43" s="49">
        <f t="shared" si="12"/>
        <v>7306</v>
      </c>
      <c r="K43" s="49">
        <f t="shared" si="12"/>
        <v>10681</v>
      </c>
      <c r="L43" s="49">
        <f t="shared" si="12"/>
        <v>8594</v>
      </c>
      <c r="M43" s="49">
        <f t="shared" si="12"/>
        <v>9287</v>
      </c>
      <c r="N43" s="49">
        <f t="shared" si="12"/>
        <v>6656</v>
      </c>
      <c r="O43" s="49">
        <f t="shared" si="12"/>
        <v>6319</v>
      </c>
      <c r="P43" s="7"/>
      <c r="Q43" s="49">
        <f t="shared" si="5"/>
        <v>643.36033814723487</v>
      </c>
      <c r="R43" s="49">
        <f t="shared" si="7"/>
        <v>597.10420393559923</v>
      </c>
      <c r="S43" s="49">
        <f t="shared" si="6"/>
        <v>466.07733608113239</v>
      </c>
      <c r="T43" s="49">
        <f t="shared" si="13"/>
        <v>381.74120355146334</v>
      </c>
      <c r="U43" s="49">
        <f t="shared" si="14"/>
        <v>299.2805755395683</v>
      </c>
      <c r="V43" s="49">
        <f t="shared" si="15"/>
        <v>294.12586110593929</v>
      </c>
    </row>
    <row r="44" spans="1:22" s="16" customFormat="1" ht="12" customHeight="1">
      <c r="A44" s="25">
        <v>2024</v>
      </c>
      <c r="B44" s="1"/>
      <c r="C44" s="49">
        <f t="shared" si="11"/>
        <v>15382</v>
      </c>
      <c r="D44" s="49">
        <f t="shared" si="11"/>
        <v>21952</v>
      </c>
      <c r="E44" s="49">
        <f t="shared" si="11"/>
        <v>28666</v>
      </c>
      <c r="F44" s="7">
        <v>26169</v>
      </c>
      <c r="G44" s="7">
        <v>28051</v>
      </c>
      <c r="H44" s="30">
        <v>25664</v>
      </c>
      <c r="I44" s="7"/>
      <c r="J44" s="49">
        <f t="shared" si="12"/>
        <v>11584</v>
      </c>
      <c r="K44" s="49">
        <f t="shared" si="12"/>
        <v>16849</v>
      </c>
      <c r="L44" s="49">
        <f t="shared" si="12"/>
        <v>21384</v>
      </c>
      <c r="M44" s="49">
        <f t="shared" si="12"/>
        <v>18622</v>
      </c>
      <c r="N44" s="49">
        <f t="shared" si="12"/>
        <v>19813</v>
      </c>
      <c r="O44" s="49">
        <f t="shared" si="12"/>
        <v>17203</v>
      </c>
      <c r="P44" s="7"/>
      <c r="Q44" s="49">
        <f t="shared" si="5"/>
        <v>753.08802496424391</v>
      </c>
      <c r="R44" s="49">
        <f t="shared" si="7"/>
        <v>767.53826530612241</v>
      </c>
      <c r="S44" s="49">
        <f t="shared" si="6"/>
        <v>745.97083653108211</v>
      </c>
      <c r="T44" s="49">
        <f t="shared" si="13"/>
        <v>711.60533455615428</v>
      </c>
      <c r="U44" s="49">
        <f t="shared" si="14"/>
        <v>706.32063028056041</v>
      </c>
      <c r="V44" s="49">
        <f t="shared" si="15"/>
        <v>670.31639650872819</v>
      </c>
    </row>
    <row r="45" spans="1:22" s="16" customFormat="1" ht="12" customHeight="1">
      <c r="A45" s="25">
        <v>2529</v>
      </c>
      <c r="B45" s="1"/>
      <c r="C45" s="49">
        <f t="shared" si="11"/>
        <v>16625</v>
      </c>
      <c r="D45" s="49">
        <f t="shared" si="11"/>
        <v>22760</v>
      </c>
      <c r="E45" s="49">
        <f t="shared" si="11"/>
        <v>32791</v>
      </c>
      <c r="F45" s="7">
        <v>26511</v>
      </c>
      <c r="G45" s="7">
        <v>33241</v>
      </c>
      <c r="H45" s="30">
        <v>30650</v>
      </c>
      <c r="I45" s="7"/>
      <c r="J45" s="49">
        <f t="shared" si="12"/>
        <v>11863</v>
      </c>
      <c r="K45" s="49">
        <f t="shared" si="12"/>
        <v>17002</v>
      </c>
      <c r="L45" s="49">
        <f t="shared" si="12"/>
        <v>25161</v>
      </c>
      <c r="M45" s="49">
        <f t="shared" si="12"/>
        <v>21108</v>
      </c>
      <c r="N45" s="49">
        <f t="shared" si="12"/>
        <v>27923</v>
      </c>
      <c r="O45" s="49">
        <f t="shared" si="12"/>
        <v>26568</v>
      </c>
      <c r="P45" s="7"/>
      <c r="Q45" s="49">
        <f t="shared" si="5"/>
        <v>713.56390977443607</v>
      </c>
      <c r="R45" s="49">
        <f t="shared" si="7"/>
        <v>747.01230228471002</v>
      </c>
      <c r="S45" s="49">
        <f t="shared" si="6"/>
        <v>767.31420206764051</v>
      </c>
      <c r="T45" s="49">
        <f t="shared" si="13"/>
        <v>796.19780468484782</v>
      </c>
      <c r="U45" s="49">
        <f t="shared" si="14"/>
        <v>840.01684666526273</v>
      </c>
      <c r="V45" s="49">
        <f t="shared" si="15"/>
        <v>866.81892332789562</v>
      </c>
    </row>
    <row r="46" spans="1:22" s="16" customFormat="1" ht="12" customHeight="1">
      <c r="A46" s="25">
        <v>3034</v>
      </c>
      <c r="B46" s="1"/>
      <c r="C46" s="49">
        <f t="shared" si="11"/>
        <v>14084</v>
      </c>
      <c r="D46" s="49">
        <f t="shared" si="11"/>
        <v>21680</v>
      </c>
      <c r="E46" s="49">
        <f t="shared" si="11"/>
        <v>28975</v>
      </c>
      <c r="F46" s="7">
        <v>30467</v>
      </c>
      <c r="G46" s="7">
        <v>31857</v>
      </c>
      <c r="H46" s="30">
        <v>34264</v>
      </c>
      <c r="I46" s="7"/>
      <c r="J46" s="49">
        <f t="shared" si="12"/>
        <v>9591</v>
      </c>
      <c r="K46" s="49">
        <f t="shared" si="12"/>
        <v>15519</v>
      </c>
      <c r="L46" s="49">
        <f t="shared" si="12"/>
        <v>21555</v>
      </c>
      <c r="M46" s="49">
        <f t="shared" si="12"/>
        <v>23866</v>
      </c>
      <c r="N46" s="49">
        <f t="shared" si="12"/>
        <v>26980</v>
      </c>
      <c r="O46" s="49">
        <f t="shared" si="12"/>
        <v>29894</v>
      </c>
      <c r="P46" s="7"/>
      <c r="Q46" s="49">
        <f t="shared" si="5"/>
        <v>680.9855154785572</v>
      </c>
      <c r="R46" s="49">
        <f t="shared" si="7"/>
        <v>715.82103321033208</v>
      </c>
      <c r="S46" s="49">
        <f t="shared" si="6"/>
        <v>743.91716997411561</v>
      </c>
      <c r="T46" s="49">
        <f t="shared" si="13"/>
        <v>783.33935077296746</v>
      </c>
      <c r="U46" s="49">
        <f t="shared" si="14"/>
        <v>846.90962739743225</v>
      </c>
      <c r="V46" s="49">
        <f t="shared" si="15"/>
        <v>872.46089189820225</v>
      </c>
    </row>
    <row r="47" spans="1:22" s="16" customFormat="1" ht="12" customHeight="1">
      <c r="A47" s="25">
        <v>3539</v>
      </c>
      <c r="B47" s="1"/>
      <c r="C47" s="49">
        <f t="shared" si="11"/>
        <v>16106</v>
      </c>
      <c r="D47" s="49">
        <f t="shared" si="11"/>
        <v>20251</v>
      </c>
      <c r="E47" s="49">
        <f t="shared" si="11"/>
        <v>26583</v>
      </c>
      <c r="F47" s="7">
        <v>30734</v>
      </c>
      <c r="G47" s="7">
        <v>29228</v>
      </c>
      <c r="H47" s="30">
        <v>36321</v>
      </c>
      <c r="I47" s="7"/>
      <c r="J47" s="49">
        <f t="shared" si="12"/>
        <v>10856</v>
      </c>
      <c r="K47" s="49">
        <f t="shared" si="12"/>
        <v>14472</v>
      </c>
      <c r="L47" s="49">
        <f t="shared" si="12"/>
        <v>20018</v>
      </c>
      <c r="M47" s="49">
        <f t="shared" si="12"/>
        <v>24174</v>
      </c>
      <c r="N47" s="49">
        <f t="shared" si="12"/>
        <v>24802</v>
      </c>
      <c r="O47" s="49">
        <f t="shared" si="12"/>
        <v>31422</v>
      </c>
      <c r="P47" s="7"/>
      <c r="Q47" s="49">
        <f t="shared" si="5"/>
        <v>674.0345212964113</v>
      </c>
      <c r="R47" s="49">
        <f t="shared" si="7"/>
        <v>714.63137622833437</v>
      </c>
      <c r="S47" s="49">
        <f t="shared" si="6"/>
        <v>753.0376556445849</v>
      </c>
      <c r="T47" s="49">
        <f t="shared" si="13"/>
        <v>786.55560616906359</v>
      </c>
      <c r="U47" s="49">
        <f t="shared" si="14"/>
        <v>848.5698645134803</v>
      </c>
      <c r="V47" s="49">
        <f t="shared" si="15"/>
        <v>865.11935244073675</v>
      </c>
    </row>
    <row r="48" spans="1:22" s="16" customFormat="1" ht="20.149999999999999" customHeight="1">
      <c r="A48" s="25">
        <v>4044</v>
      </c>
      <c r="B48" s="1"/>
      <c r="C48" s="49">
        <f t="shared" si="11"/>
        <v>17721</v>
      </c>
      <c r="D48" s="49">
        <f t="shared" si="11"/>
        <v>16352</v>
      </c>
      <c r="E48" s="49">
        <f t="shared" si="11"/>
        <v>24063</v>
      </c>
      <c r="F48" s="7">
        <v>26383</v>
      </c>
      <c r="G48" s="7">
        <v>30504</v>
      </c>
      <c r="H48" s="30">
        <v>31876</v>
      </c>
      <c r="I48" s="7"/>
      <c r="J48" s="49">
        <f t="shared" si="12"/>
        <v>11928</v>
      </c>
      <c r="K48" s="49">
        <f t="shared" si="12"/>
        <v>11621</v>
      </c>
      <c r="L48" s="49">
        <f t="shared" si="12"/>
        <v>18106</v>
      </c>
      <c r="M48" s="49">
        <f t="shared" si="12"/>
        <v>20973</v>
      </c>
      <c r="N48" s="49">
        <f t="shared" si="12"/>
        <v>26023</v>
      </c>
      <c r="O48" s="49">
        <f t="shared" si="12"/>
        <v>27600</v>
      </c>
      <c r="P48" s="7"/>
      <c r="Q48" s="49">
        <f t="shared" si="5"/>
        <v>673.09971220585737</v>
      </c>
      <c r="R48" s="49">
        <f t="shared" si="7"/>
        <v>710.67759295499025</v>
      </c>
      <c r="S48" s="49">
        <f t="shared" si="6"/>
        <v>752.44150770893066</v>
      </c>
      <c r="T48" s="49">
        <f t="shared" si="13"/>
        <v>794.94371375506955</v>
      </c>
      <c r="U48" s="49">
        <f t="shared" si="14"/>
        <v>853.1012326252295</v>
      </c>
      <c r="V48" s="49">
        <f t="shared" si="15"/>
        <v>865.85518885682018</v>
      </c>
    </row>
    <row r="49" spans="1:22" s="16" customFormat="1" ht="12" customHeight="1">
      <c r="A49" s="25">
        <v>4549</v>
      </c>
      <c r="B49" s="1"/>
      <c r="C49" s="49">
        <f t="shared" si="11"/>
        <v>16769</v>
      </c>
      <c r="D49" s="49">
        <f t="shared" si="11"/>
        <v>17516</v>
      </c>
      <c r="E49" s="49">
        <f t="shared" si="11"/>
        <v>21600</v>
      </c>
      <c r="F49" s="7">
        <v>24603</v>
      </c>
      <c r="G49" s="7">
        <v>30092</v>
      </c>
      <c r="H49" s="30">
        <v>28377</v>
      </c>
      <c r="I49" s="7"/>
      <c r="J49" s="49">
        <f t="shared" si="12"/>
        <v>11191</v>
      </c>
      <c r="K49" s="49">
        <f t="shared" si="12"/>
        <v>12286</v>
      </c>
      <c r="L49" s="49">
        <f t="shared" si="12"/>
        <v>16181</v>
      </c>
      <c r="M49" s="49">
        <f t="shared" si="12"/>
        <v>19343</v>
      </c>
      <c r="N49" s="49">
        <f t="shared" si="12"/>
        <v>25390</v>
      </c>
      <c r="O49" s="49">
        <f t="shared" si="12"/>
        <v>24415</v>
      </c>
      <c r="P49" s="7"/>
      <c r="Q49" s="49">
        <f t="shared" si="5"/>
        <v>667.3623948953425</v>
      </c>
      <c r="R49" s="49">
        <f t="shared" si="7"/>
        <v>701.41584836720722</v>
      </c>
      <c r="S49" s="49">
        <f t="shared" si="6"/>
        <v>749.12037037037044</v>
      </c>
      <c r="T49" s="49">
        <f t="shared" si="13"/>
        <v>786.20493435759863</v>
      </c>
      <c r="U49" s="49">
        <f t="shared" si="14"/>
        <v>843.74584607204577</v>
      </c>
      <c r="V49" s="49">
        <f t="shared" si="15"/>
        <v>860.37988511822959</v>
      </c>
    </row>
    <row r="50" spans="1:22" s="16" customFormat="1" ht="12" customHeight="1">
      <c r="A50" s="25">
        <v>5054</v>
      </c>
      <c r="B50" s="1"/>
      <c r="C50" s="49">
        <f t="shared" si="11"/>
        <v>15318</v>
      </c>
      <c r="D50" s="49">
        <f t="shared" si="11"/>
        <v>18288</v>
      </c>
      <c r="E50" s="49">
        <f t="shared" si="11"/>
        <v>16528</v>
      </c>
      <c r="F50" s="7">
        <v>22170</v>
      </c>
      <c r="G50" s="7">
        <v>24876</v>
      </c>
      <c r="H50" s="30">
        <v>29058</v>
      </c>
      <c r="I50" s="7"/>
      <c r="J50" s="49">
        <f t="shared" si="12"/>
        <v>10110</v>
      </c>
      <c r="K50" s="49">
        <f t="shared" si="12"/>
        <v>12604</v>
      </c>
      <c r="L50" s="49">
        <f t="shared" si="12"/>
        <v>11995</v>
      </c>
      <c r="M50" s="49">
        <f t="shared" si="12"/>
        <v>16699</v>
      </c>
      <c r="N50" s="49">
        <f t="shared" si="12"/>
        <v>20176</v>
      </c>
      <c r="O50" s="49">
        <f t="shared" si="12"/>
        <v>23753</v>
      </c>
      <c r="P50" s="7"/>
      <c r="Q50" s="49">
        <f t="shared" si="5"/>
        <v>660.00783392087737</v>
      </c>
      <c r="R50" s="49">
        <f t="shared" si="7"/>
        <v>689.1951006124234</v>
      </c>
      <c r="S50" s="49">
        <f t="shared" si="6"/>
        <v>725.73814133591486</v>
      </c>
      <c r="T50" s="49">
        <f t="shared" si="13"/>
        <v>753.22507893549835</v>
      </c>
      <c r="U50" s="49">
        <f t="shared" si="14"/>
        <v>811.06287184434802</v>
      </c>
      <c r="V50" s="49">
        <f t="shared" si="15"/>
        <v>817.43409732259624</v>
      </c>
    </row>
    <row r="51" spans="1:22" s="16" customFormat="1" ht="12" customHeight="1">
      <c r="A51" s="25">
        <v>5559</v>
      </c>
      <c r="B51" s="1"/>
      <c r="C51" s="49">
        <f t="shared" si="11"/>
        <v>13223</v>
      </c>
      <c r="D51" s="49">
        <f t="shared" si="11"/>
        <v>16659</v>
      </c>
      <c r="E51" s="49">
        <f t="shared" si="11"/>
        <v>16763</v>
      </c>
      <c r="F51" s="7">
        <v>19520</v>
      </c>
      <c r="G51" s="7">
        <v>21999</v>
      </c>
      <c r="H51" s="30">
        <v>27080</v>
      </c>
      <c r="I51" s="7"/>
      <c r="J51" s="49">
        <f t="shared" si="12"/>
        <v>8135</v>
      </c>
      <c r="K51" s="49">
        <f t="shared" si="12"/>
        <v>10894</v>
      </c>
      <c r="L51" s="49">
        <f t="shared" si="12"/>
        <v>11348</v>
      </c>
      <c r="M51" s="49">
        <f t="shared" si="12"/>
        <v>13638</v>
      </c>
      <c r="N51" s="49">
        <f t="shared" si="12"/>
        <v>16317</v>
      </c>
      <c r="O51" s="49">
        <f t="shared" si="12"/>
        <v>19925</v>
      </c>
      <c r="P51" s="7"/>
      <c r="Q51" s="49">
        <f t="shared" si="5"/>
        <v>615.21591166906148</v>
      </c>
      <c r="R51" s="49">
        <f t="shared" si="7"/>
        <v>653.9408127738759</v>
      </c>
      <c r="S51" s="49">
        <f t="shared" si="6"/>
        <v>676.96712998866553</v>
      </c>
      <c r="T51" s="49">
        <f t="shared" si="13"/>
        <v>698.66803278688531</v>
      </c>
      <c r="U51" s="49">
        <f t="shared" si="14"/>
        <v>741.71553252420563</v>
      </c>
      <c r="V51" s="49">
        <f t="shared" si="15"/>
        <v>735.78286558345644</v>
      </c>
    </row>
    <row r="52" spans="1:22" s="16" customFormat="1" ht="12" customHeight="1">
      <c r="A52" s="25">
        <v>6064</v>
      </c>
      <c r="B52" s="1"/>
      <c r="C52" s="49">
        <f t="shared" si="11"/>
        <v>10987</v>
      </c>
      <c r="D52" s="49">
        <f t="shared" si="11"/>
        <v>14030</v>
      </c>
      <c r="E52" s="49">
        <f t="shared" si="11"/>
        <v>16507</v>
      </c>
      <c r="F52" s="7">
        <v>14155</v>
      </c>
      <c r="G52" s="7">
        <v>18386</v>
      </c>
      <c r="H52" s="30">
        <v>20496</v>
      </c>
      <c r="I52" s="7"/>
      <c r="J52" s="49">
        <f t="shared" si="12"/>
        <v>5876</v>
      </c>
      <c r="K52" s="49">
        <f t="shared" si="12"/>
        <v>7825</v>
      </c>
      <c r="L52" s="49">
        <f t="shared" si="12"/>
        <v>9134</v>
      </c>
      <c r="M52" s="49">
        <f t="shared" si="12"/>
        <v>7280</v>
      </c>
      <c r="N52" s="49">
        <f t="shared" si="12"/>
        <v>9165</v>
      </c>
      <c r="O52" s="49">
        <f t="shared" si="12"/>
        <v>9608</v>
      </c>
      <c r="P52" s="7"/>
      <c r="Q52" s="49">
        <f t="shared" si="5"/>
        <v>534.81387093838168</v>
      </c>
      <c r="R52" s="49">
        <f t="shared" si="7"/>
        <v>557.73342836778329</v>
      </c>
      <c r="S52" s="49">
        <f t="shared" si="6"/>
        <v>553.34100684558064</v>
      </c>
      <c r="T52" s="49">
        <f t="shared" si="13"/>
        <v>514.30589897562697</v>
      </c>
      <c r="U52" s="49">
        <f t="shared" si="14"/>
        <v>498.47710214293483</v>
      </c>
      <c r="V52" s="49">
        <f t="shared" si="15"/>
        <v>468.77439500390324</v>
      </c>
    </row>
    <row r="53" spans="1:22" s="16" customFormat="1" ht="20.149999999999999" customHeight="1">
      <c r="A53" s="25">
        <v>6569</v>
      </c>
      <c r="B53" s="1"/>
      <c r="C53" s="49">
        <f t="shared" ref="C53:E54" si="16">C25+C39</f>
        <v>9250</v>
      </c>
      <c r="D53" s="49">
        <f t="shared" si="16"/>
        <v>11295</v>
      </c>
      <c r="E53" s="49">
        <f t="shared" si="16"/>
        <v>13894</v>
      </c>
      <c r="F53" s="7">
        <v>13489</v>
      </c>
      <c r="G53" s="7">
        <v>15305</v>
      </c>
      <c r="H53" s="30">
        <v>17138</v>
      </c>
      <c r="I53" s="7"/>
      <c r="J53" s="49">
        <f t="shared" ref="J53:O53" si="17">J25+J39</f>
        <v>3527</v>
      </c>
      <c r="K53" s="49">
        <f t="shared" si="17"/>
        <v>4147</v>
      </c>
      <c r="L53" s="49">
        <f t="shared" si="17"/>
        <v>4245</v>
      </c>
      <c r="M53" s="49">
        <f t="shared" si="17"/>
        <v>2100</v>
      </c>
      <c r="N53" s="49">
        <f t="shared" si="17"/>
        <v>1839</v>
      </c>
      <c r="O53" s="49">
        <f t="shared" si="17"/>
        <v>1959</v>
      </c>
      <c r="P53" s="7"/>
      <c r="Q53" s="49">
        <f t="shared" si="5"/>
        <v>381.29729729729729</v>
      </c>
      <c r="R53" s="49">
        <f t="shared" si="7"/>
        <v>367.15360779105799</v>
      </c>
      <c r="S53" s="49">
        <f t="shared" si="6"/>
        <v>305.52756585576509</v>
      </c>
      <c r="T53" s="49">
        <f t="shared" si="13"/>
        <v>155.68240788790865</v>
      </c>
      <c r="U53" s="49">
        <f t="shared" si="14"/>
        <v>120.15681149950996</v>
      </c>
      <c r="V53" s="49">
        <f t="shared" si="15"/>
        <v>114.30738709300968</v>
      </c>
    </row>
    <row r="54" spans="1:22" s="16" customFormat="1" ht="12" customHeight="1">
      <c r="A54" s="26" t="s">
        <v>5</v>
      </c>
      <c r="B54" s="1"/>
      <c r="C54" s="49">
        <f t="shared" si="16"/>
        <v>14496</v>
      </c>
      <c r="D54" s="49">
        <f t="shared" si="16"/>
        <v>19055</v>
      </c>
      <c r="E54" s="49">
        <f t="shared" si="16"/>
        <v>24874</v>
      </c>
      <c r="F54" s="7">
        <v>32915</v>
      </c>
      <c r="G54" s="7">
        <v>35527</v>
      </c>
      <c r="H54" s="30">
        <v>42409</v>
      </c>
      <c r="I54" s="7"/>
      <c r="J54" s="49">
        <f t="shared" ref="J54:O54" si="18">J26+J40</f>
        <v>2795</v>
      </c>
      <c r="K54" s="49">
        <f t="shared" si="18"/>
        <v>3090</v>
      </c>
      <c r="L54" s="49">
        <f t="shared" si="18"/>
        <v>2482</v>
      </c>
      <c r="M54" s="49">
        <f t="shared" si="18"/>
        <v>1499</v>
      </c>
      <c r="N54" s="49">
        <f t="shared" si="18"/>
        <v>970</v>
      </c>
      <c r="O54" s="49">
        <f t="shared" si="18"/>
        <v>1879</v>
      </c>
      <c r="P54" s="7"/>
      <c r="Q54" s="49">
        <f t="shared" si="5"/>
        <v>192.8118101545254</v>
      </c>
      <c r="R54" s="49">
        <f t="shared" si="7"/>
        <v>162.16216216216216</v>
      </c>
      <c r="S54" s="49">
        <f t="shared" si="6"/>
        <v>99.78290584546113</v>
      </c>
      <c r="T54" s="49">
        <f t="shared" si="13"/>
        <v>45.541546407413037</v>
      </c>
      <c r="U54" s="49">
        <f t="shared" si="14"/>
        <v>27.303177864722603</v>
      </c>
      <c r="V54" s="49">
        <f t="shared" si="15"/>
        <v>44.306633026008633</v>
      </c>
    </row>
    <row r="55" spans="1:22" s="16" customFormat="1" ht="16" customHeight="1">
      <c r="A55" s="1"/>
      <c r="B55" s="1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4"/>
      <c r="U55" s="8"/>
      <c r="V55" s="8"/>
    </row>
    <row r="56" spans="1:22" s="16" customFormat="1" ht="16" customHeight="1">
      <c r="A56" s="1" t="s">
        <v>10</v>
      </c>
      <c r="B56" s="1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4"/>
      <c r="U56" s="8"/>
      <c r="V56" s="8"/>
    </row>
    <row r="57" spans="1:22" s="16" customFormat="1" ht="12" customHeight="1">
      <c r="A57" s="1" t="s">
        <v>12</v>
      </c>
      <c r="B57" s="1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4"/>
      <c r="U57" s="8"/>
      <c r="V57" s="8"/>
    </row>
    <row r="58" spans="1:22" s="16" customFormat="1" ht="12" customHeight="1">
      <c r="A58" s="1" t="s">
        <v>19</v>
      </c>
      <c r="B58" s="1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4"/>
      <c r="U58" s="8"/>
      <c r="V58" s="8"/>
    </row>
    <row r="59" spans="1:22" s="16" customFormat="1" ht="12" customHeight="1">
      <c r="A59" s="1" t="s">
        <v>20</v>
      </c>
      <c r="B59" s="1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4"/>
      <c r="U59" s="8"/>
      <c r="V59" s="8"/>
    </row>
    <row r="60" spans="1:22" s="15" customFormat="1" ht="12" customHeight="1">
      <c r="A60" s="4" t="s">
        <v>14</v>
      </c>
      <c r="B60" s="3"/>
      <c r="C60" s="43"/>
      <c r="D60" s="43"/>
      <c r="E60" s="43"/>
      <c r="F60" s="46"/>
      <c r="G60" s="46"/>
      <c r="H60" s="46"/>
      <c r="I60" s="46"/>
      <c r="J60" s="46"/>
      <c r="K60" s="46"/>
      <c r="L60" s="46"/>
      <c r="M60" s="43"/>
      <c r="N60" s="43"/>
      <c r="O60" s="43"/>
      <c r="P60" s="43"/>
      <c r="Q60" s="43"/>
      <c r="R60" s="43"/>
      <c r="S60" s="43"/>
      <c r="T60" s="13"/>
      <c r="U60" s="47"/>
      <c r="V60" s="47"/>
    </row>
    <row r="61" spans="1:22" s="15" customFormat="1" ht="16" customHeight="1">
      <c r="A61" s="22" t="s">
        <v>8</v>
      </c>
      <c r="B61" s="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13"/>
      <c r="U61" s="13"/>
      <c r="V61" s="14" t="s">
        <v>15</v>
      </c>
    </row>
    <row r="62" spans="1:22" s="18" customFormat="1" ht="4" customHeight="1">
      <c r="A62" s="36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03.02.3.02</vt:lpstr>
      <vt:lpstr>'T 03.02.3.02'!Impression_des_titres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2011-04-20T13:10:17Z</cp:lastPrinted>
  <dcterms:created xsi:type="dcterms:W3CDTF">1999-01-29T13:26:37Z</dcterms:created>
  <dcterms:modified xsi:type="dcterms:W3CDTF">2026-01-13T00:31:58Z</dcterms:modified>
</cp:coreProperties>
</file>