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6\LANGUES\2_RECENSEMENTS_FEDERAUX\"/>
    </mc:Choice>
  </mc:AlternateContent>
  <xr:revisionPtr revIDLastSave="0" documentId="8_{66F78AC1-D122-47C2-92E2-535044E32B1D}" xr6:coauthVersionLast="47" xr6:coauthVersionMax="47" xr10:uidLastSave="{00000000-0000-0000-0000-000000000000}"/>
  <bookViews>
    <workbookView xWindow="-110" yWindow="-110" windowWidth="19420" windowHeight="11500" xr2:uid="{97D7BE98-DE5D-47DD-9A2B-CEAD35B7E780}"/>
  </bookViews>
  <sheets>
    <sheet name="T 01.06.2.01" sheetId="1" r:id="rId1"/>
  </sheets>
  <definedNames>
    <definedName name="_xlnm.Print_Area" localSheetId="0">'T 01.06.2.01'!$A$1:$H$62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F25" i="1" s="1"/>
  <c r="B32" i="1"/>
  <c r="B42" i="1"/>
  <c r="B50" i="1"/>
  <c r="F50" i="1" s="1"/>
  <c r="B19" i="1"/>
  <c r="C19" i="1"/>
  <c r="D19" i="1" s="1"/>
  <c r="H19" i="1" s="1"/>
  <c r="D20" i="1"/>
  <c r="H20" i="1" s="1"/>
  <c r="D21" i="1"/>
  <c r="H21" i="1" s="1"/>
  <c r="D22" i="1"/>
  <c r="H22" i="1" s="1"/>
  <c r="D23" i="1"/>
  <c r="H23" i="1" s="1"/>
  <c r="D24" i="1"/>
  <c r="H24" i="1" s="1"/>
  <c r="C25" i="1"/>
  <c r="G25" i="1" s="1"/>
  <c r="D26" i="1"/>
  <c r="D27" i="1"/>
  <c r="H27" i="1" s="1"/>
  <c r="D28" i="1"/>
  <c r="D29" i="1"/>
  <c r="D30" i="1"/>
  <c r="B31" i="1"/>
  <c r="F31" i="1" s="1"/>
  <c r="C32" i="1"/>
  <c r="C42" i="1"/>
  <c r="C31" i="1" s="1"/>
  <c r="D32" i="1"/>
  <c r="H32" i="1" s="1"/>
  <c r="D33" i="1"/>
  <c r="H33" i="1" s="1"/>
  <c r="D34" i="1"/>
  <c r="H34" i="1" s="1"/>
  <c r="D35" i="1"/>
  <c r="H35" i="1" s="1"/>
  <c r="D36" i="1"/>
  <c r="H36" i="1" s="1"/>
  <c r="D37" i="1"/>
  <c r="D38" i="1"/>
  <c r="D39" i="1"/>
  <c r="D40" i="1"/>
  <c r="D43" i="1"/>
  <c r="D44" i="1"/>
  <c r="D45" i="1"/>
  <c r="D46" i="1"/>
  <c r="D47" i="1"/>
  <c r="H47" i="1" s="1"/>
  <c r="D48" i="1"/>
  <c r="H48" i="1" s="1"/>
  <c r="C50" i="1"/>
  <c r="G50" i="1" s="1"/>
  <c r="D50" i="1"/>
  <c r="H50" i="1"/>
  <c r="D51" i="1"/>
  <c r="D52" i="1"/>
  <c r="D53" i="1"/>
  <c r="D54" i="1"/>
  <c r="H54" i="1" s="1"/>
  <c r="D55" i="1"/>
  <c r="H55" i="1" s="1"/>
  <c r="D56" i="1"/>
  <c r="H56" i="1" s="1"/>
  <c r="D57" i="1"/>
  <c r="H29" i="1" s="1"/>
  <c r="B14" i="1"/>
  <c r="F14" i="1" s="1"/>
  <c r="C14" i="1"/>
  <c r="G14" i="1" s="1"/>
  <c r="D14" i="1"/>
  <c r="G42" i="1"/>
  <c r="F42" i="1"/>
  <c r="G32" i="1"/>
  <c r="F32" i="1"/>
  <c r="G41" i="1"/>
  <c r="G40" i="1"/>
  <c r="F40" i="1"/>
  <c r="H39" i="1"/>
  <c r="G39" i="1"/>
  <c r="F39" i="1"/>
  <c r="G38" i="1"/>
  <c r="F38" i="1"/>
  <c r="H37" i="1"/>
  <c r="G37" i="1"/>
  <c r="F37" i="1"/>
  <c r="G36" i="1"/>
  <c r="F36" i="1"/>
  <c r="G35" i="1"/>
  <c r="F35" i="1"/>
  <c r="G34" i="1"/>
  <c r="F34" i="1"/>
  <c r="G33" i="1"/>
  <c r="F33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6" i="1"/>
  <c r="G26" i="1"/>
  <c r="F27" i="1"/>
  <c r="G27" i="1"/>
  <c r="F28" i="1"/>
  <c r="G28" i="1"/>
  <c r="F29" i="1"/>
  <c r="G29" i="1"/>
  <c r="F30" i="1"/>
  <c r="G30" i="1"/>
  <c r="F43" i="1"/>
  <c r="G43" i="1"/>
  <c r="F44" i="1"/>
  <c r="G44" i="1"/>
  <c r="F45" i="1"/>
  <c r="G45" i="1"/>
  <c r="F46" i="1"/>
  <c r="G46" i="1"/>
  <c r="F47" i="1"/>
  <c r="G47" i="1"/>
  <c r="F48" i="1"/>
  <c r="G48" i="1"/>
  <c r="G49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D15" i="1"/>
  <c r="D16" i="1"/>
  <c r="D17" i="1"/>
  <c r="D18" i="1"/>
  <c r="H18" i="1"/>
  <c r="H17" i="1"/>
  <c r="H57" i="1"/>
  <c r="H49" i="1"/>
  <c r="H46" i="1"/>
  <c r="H45" i="1"/>
  <c r="H44" i="1"/>
  <c r="H43" i="1"/>
  <c r="H30" i="1"/>
  <c r="H16" i="1"/>
  <c r="H15" i="1"/>
  <c r="H14" i="1"/>
  <c r="G31" i="1" l="1"/>
  <c r="D31" i="1"/>
  <c r="H31" i="1" s="1"/>
  <c r="D42" i="1"/>
  <c r="H42" i="1" s="1"/>
  <c r="H26" i="1"/>
  <c r="H53" i="1"/>
  <c r="H40" i="1"/>
  <c r="D25" i="1"/>
  <c r="H25" i="1" s="1"/>
  <c r="H51" i="1"/>
  <c r="H52" i="1"/>
  <c r="H41" i="1"/>
  <c r="H28" i="1"/>
  <c r="H38" i="1"/>
</calcChain>
</file>

<file path=xl/sharedStrings.xml><?xml version="1.0" encoding="utf-8"?>
<sst xmlns="http://schemas.openxmlformats.org/spreadsheetml/2006/main" count="64" uniqueCount="57">
  <si>
    <t>Office cantonal de la statistique - OCSTAT</t>
  </si>
  <si>
    <t>Effectif</t>
  </si>
  <si>
    <t>Suisses</t>
  </si>
  <si>
    <t>Etrangers</t>
  </si>
  <si>
    <t>Total</t>
  </si>
  <si>
    <t>Français</t>
  </si>
  <si>
    <t>Allemand</t>
  </si>
  <si>
    <t>Anglais</t>
  </si>
  <si>
    <t>Italien</t>
  </si>
  <si>
    <t>Portugais</t>
  </si>
  <si>
    <t>Espagnol</t>
  </si>
  <si>
    <t>Néerlandais</t>
  </si>
  <si>
    <t>Suédois</t>
  </si>
  <si>
    <t>Danois</t>
  </si>
  <si>
    <t>Romanche</t>
  </si>
  <si>
    <t>Norvégien</t>
  </si>
  <si>
    <t>Finnois</t>
  </si>
  <si>
    <t>Autres langues d’Europe du Nord</t>
  </si>
  <si>
    <t>Autres langues d’Europe de l'Ouest</t>
  </si>
  <si>
    <t>Autres langues européennes</t>
  </si>
  <si>
    <t>-</t>
  </si>
  <si>
    <t>Autres langues</t>
  </si>
  <si>
    <t>Langues d’Asie de l'Est</t>
  </si>
  <si>
    <t>Arabe</t>
  </si>
  <si>
    <t>Langues africaines</t>
  </si>
  <si>
    <t>Langues d’Asie de l’Ouest</t>
  </si>
  <si>
    <t>Langues indo-aryennes et dravidiennes</t>
  </si>
  <si>
    <t>Autres indications de langues</t>
  </si>
  <si>
    <t>(1) Selon la définition du recensement, la langue principale est celle dans laquelle on pense et que l'on sait le mieux.</t>
  </si>
  <si>
    <t>Langues nationales</t>
  </si>
  <si>
    <t>Répartition en %</t>
  </si>
  <si>
    <t>Langues d'Europe de l'Ouest</t>
  </si>
  <si>
    <t>Langues d'Europe du Nord</t>
  </si>
  <si>
    <t>Langues d'Europe de l'Est</t>
  </si>
  <si>
    <t>Langues slaves</t>
  </si>
  <si>
    <t>Autres langues de l'Europe de l'Est</t>
  </si>
  <si>
    <t xml:space="preserve">     Russe</t>
  </si>
  <si>
    <t xml:space="preserve">     Serbe, croate</t>
  </si>
  <si>
    <t xml:space="preserve">     Polonais </t>
  </si>
  <si>
    <t xml:space="preserve">     Bulgare</t>
  </si>
  <si>
    <t xml:space="preserve">     Tchèque</t>
  </si>
  <si>
    <t xml:space="preserve">     Slovaque</t>
  </si>
  <si>
    <t xml:space="preserve">     Macédonien</t>
  </si>
  <si>
    <t xml:space="preserve">     Slovène</t>
  </si>
  <si>
    <t xml:space="preserve">     Autres langues slaves</t>
  </si>
  <si>
    <t xml:space="preserve">     Albanais</t>
  </si>
  <si>
    <t xml:space="preserve">     Turc</t>
  </si>
  <si>
    <t xml:space="preserve">     Hongrois</t>
  </si>
  <si>
    <t xml:space="preserve">     Roumain</t>
  </si>
  <si>
    <t xml:space="preserve">     Grec</t>
  </si>
  <si>
    <t xml:space="preserve">     Autres langues</t>
  </si>
  <si>
    <t>Canton de Genève</t>
  </si>
  <si>
    <r>
      <t>en 2000</t>
    </r>
    <r>
      <rPr>
        <sz val="10"/>
        <rFont val="Arial Narrow"/>
        <family val="2"/>
      </rPr>
      <t xml:space="preserve"> (1)</t>
    </r>
  </si>
  <si>
    <t xml:space="preserve">Population résidante du canton de Genève selon l'origine et la langue principale, </t>
  </si>
  <si>
    <t>Situation en décembre</t>
  </si>
  <si>
    <r>
      <t>Source</t>
    </r>
    <r>
      <rPr>
        <i/>
        <sz val="8"/>
        <rFont val="Arial Narrow"/>
        <family val="2"/>
      </rPr>
      <t xml:space="preserve"> : Office fédéral de la statistique - Recensements fédéraux de la population</t>
    </r>
  </si>
  <si>
    <t>T 01.06.2.01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</si>
</sst>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13" x14ac:knownFonts="1">
    <font>
      <sz val="8"/>
      <name val="Arial Narrow"/>
    </font>
    <font>
      <sz val="8"/>
      <name val="Arial Narrow"/>
    </font>
    <font>
      <b/>
      <sz val="10"/>
      <name val="Arial Narrow"/>
    </font>
    <font>
      <sz val="9"/>
      <name val="Arial Narrow"/>
    </font>
    <font>
      <i/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8.5"/>
      <name val="Arial"/>
      <family val="2"/>
    </font>
    <font>
      <b/>
      <sz val="10"/>
      <color indexed="48"/>
      <name val="Arial Narrow"/>
      <family val="2"/>
    </font>
    <font>
      <sz val="8"/>
      <color indexed="8"/>
      <name val="Arial Narrow"/>
      <family val="2"/>
    </font>
    <font>
      <b/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0" fontId="0" fillId="0" borderId="1" xfId="0" applyBorder="1"/>
    <xf numFmtId="3" fontId="1" fillId="0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right"/>
    </xf>
    <xf numFmtId="0" fontId="6" fillId="0" borderId="0" xfId="0" applyFont="1"/>
    <xf numFmtId="3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/>
    <xf numFmtId="0" fontId="5" fillId="0" borderId="0" xfId="0" applyFont="1" applyBorder="1" applyAlignment="1" applyProtection="1">
      <alignment horizontal="left"/>
      <protection locked="0"/>
    </xf>
    <xf numFmtId="3" fontId="5" fillId="0" borderId="0" xfId="0" applyNumberFormat="1" applyFont="1" applyBorder="1" applyAlignment="1" applyProtection="1">
      <alignment horizontal="right"/>
      <protection locked="0"/>
    </xf>
    <xf numFmtId="170" fontId="7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Protection="1">
      <protection locked="0"/>
    </xf>
    <xf numFmtId="170" fontId="5" fillId="0" borderId="0" xfId="0" applyNumberFormat="1" applyFont="1" applyBorder="1" applyAlignment="1">
      <alignment horizontal="right"/>
    </xf>
    <xf numFmtId="0" fontId="0" fillId="0" borderId="0" xfId="0" applyBorder="1" applyAlignment="1" applyProtection="1">
      <alignment horizontal="left"/>
      <protection locked="0"/>
    </xf>
    <xf numFmtId="3" fontId="7" fillId="0" borderId="0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3" fontId="0" fillId="0" borderId="0" xfId="0" applyNumberFormat="1" applyAlignment="1" applyProtection="1">
      <alignment horizontal="right"/>
      <protection locked="0"/>
    </xf>
    <xf numFmtId="170" fontId="7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170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9" fillId="0" borderId="0" xfId="0" applyFont="1"/>
    <xf numFmtId="0" fontId="7" fillId="0" borderId="0" xfId="0" applyFont="1"/>
    <xf numFmtId="0" fontId="0" fillId="0" borderId="0" xfId="0" applyFont="1" applyAlignment="1" applyProtection="1">
      <alignment horizontal="left"/>
      <protection locked="0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3" fillId="0" borderId="0" xfId="0" applyFont="1"/>
    <xf numFmtId="0" fontId="0" fillId="0" borderId="2" xfId="0" applyBorder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450850</xdr:colOff>
      <xdr:row>0</xdr:row>
      <xdr:rowOff>0</xdr:rowOff>
    </xdr:from>
    <xdr:to>
      <xdr:col>7</xdr:col>
      <xdr:colOff>615950</xdr:colOff>
      <xdr:row>1</xdr:row>
      <xdr:rowOff>31750</xdr:rowOff>
    </xdr:to>
    <xdr:pic>
      <xdr:nvPicPr>
        <xdr:cNvPr id="1034" name="Picture 9" descr="logo stat-ge">
          <a:extLst>
            <a:ext uri="{FF2B5EF4-FFF2-40B4-BE49-F238E27FC236}">
              <a16:creationId xmlns:a16="http://schemas.microsoft.com/office/drawing/2014/main" id="{E19A27DE-6D38-40C7-BCA6-298B06BB7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0" y="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B39B0-59BB-4FA4-B356-7E288BFA4F9B}">
  <dimension ref="A1:R62"/>
  <sheetViews>
    <sheetView tabSelected="1" workbookViewId="0">
      <selection activeCell="I1" sqref="I1"/>
    </sheetView>
  </sheetViews>
  <sheetFormatPr baseColWidth="10" defaultRowHeight="12.75" customHeight="1" x14ac:dyDescent="0.25"/>
  <cols>
    <col min="1" max="1" width="49.140625" customWidth="1"/>
    <col min="2" max="2" width="11" customWidth="1"/>
    <col min="3" max="4" width="14" customWidth="1"/>
    <col min="5" max="5" width="5" customWidth="1"/>
    <col min="6" max="6" width="11" customWidth="1"/>
    <col min="7" max="8" width="14" customWidth="1"/>
    <col min="10" max="11" width="11.140625" style="25" customWidth="1"/>
  </cols>
  <sheetData>
    <row r="1" spans="1:18" s="41" customFormat="1" ht="34.5" customHeight="1" x14ac:dyDescent="0.3">
      <c r="A1" s="38" t="s">
        <v>0</v>
      </c>
      <c r="B1" s="29"/>
      <c r="C1"/>
      <c r="D1"/>
      <c r="E1"/>
      <c r="F1"/>
      <c r="G1"/>
      <c r="H1"/>
      <c r="I1"/>
      <c r="J1"/>
      <c r="K1" s="8"/>
      <c r="L1" s="8"/>
      <c r="M1" s="39"/>
      <c r="N1" s="40"/>
      <c r="O1" s="40"/>
      <c r="P1" s="40"/>
      <c r="Q1" s="40"/>
      <c r="R1" s="40"/>
    </row>
    <row r="2" spans="1:18" ht="5.15" customHeight="1" thickBot="1" x14ac:dyDescent="0.3">
      <c r="A2" s="43"/>
      <c r="B2" s="43"/>
      <c r="C2" s="43"/>
      <c r="D2" s="43"/>
      <c r="E2" s="43"/>
      <c r="F2" s="43"/>
      <c r="G2" s="43"/>
      <c r="H2" s="43"/>
      <c r="J2"/>
      <c r="K2"/>
    </row>
    <row r="3" spans="1:18" ht="40" customHeight="1" x14ac:dyDescent="0.3">
      <c r="A3" s="6" t="s">
        <v>53</v>
      </c>
      <c r="I3" s="25"/>
      <c r="K3"/>
    </row>
    <row r="4" spans="1:18" ht="15" customHeight="1" x14ac:dyDescent="0.3">
      <c r="A4" s="6" t="s">
        <v>52</v>
      </c>
      <c r="H4" s="36" t="s">
        <v>56</v>
      </c>
    </row>
    <row r="5" spans="1:18" ht="15" customHeight="1" x14ac:dyDescent="0.25">
      <c r="A5" s="42" t="s">
        <v>54</v>
      </c>
      <c r="H5" s="37" t="s">
        <v>51</v>
      </c>
    </row>
    <row r="6" spans="1:18" ht="4" customHeight="1" x14ac:dyDescent="0.25">
      <c r="A6" s="3"/>
      <c r="B6" s="3"/>
      <c r="C6" s="3"/>
      <c r="D6" s="3"/>
      <c r="E6" s="3"/>
      <c r="F6" s="3"/>
      <c r="G6" s="3"/>
      <c r="H6" s="3"/>
    </row>
    <row r="7" spans="1:18" ht="4" customHeight="1" x14ac:dyDescent="0.25"/>
    <row r="8" spans="1:18" ht="12.75" customHeight="1" x14ac:dyDescent="0.25">
      <c r="D8" s="25" t="s">
        <v>1</v>
      </c>
      <c r="E8" s="25"/>
      <c r="H8" s="25" t="s">
        <v>30</v>
      </c>
    </row>
    <row r="9" spans="1:18" ht="4" customHeight="1" x14ac:dyDescent="0.25">
      <c r="B9" s="3"/>
      <c r="C9" s="3"/>
      <c r="D9" s="3"/>
      <c r="E9" s="8"/>
      <c r="F9" s="3"/>
      <c r="G9" s="3"/>
      <c r="H9" s="3"/>
    </row>
    <row r="10" spans="1:18" ht="4" customHeight="1" x14ac:dyDescent="0.25"/>
    <row r="11" spans="1:18" ht="12.75" customHeight="1" x14ac:dyDescent="0.25">
      <c r="A11" s="2"/>
      <c r="B11" s="1" t="s">
        <v>2</v>
      </c>
      <c r="C11" s="1" t="s">
        <v>3</v>
      </c>
      <c r="D11" s="1" t="s">
        <v>4</v>
      </c>
      <c r="E11" s="1"/>
      <c r="F11" s="1" t="s">
        <v>2</v>
      </c>
      <c r="G11" s="1" t="s">
        <v>3</v>
      </c>
      <c r="H11" s="1" t="s">
        <v>4</v>
      </c>
    </row>
    <row r="12" spans="1:18" ht="4" customHeight="1" x14ac:dyDescent="0.25">
      <c r="A12" s="4"/>
      <c r="B12" s="5"/>
      <c r="C12" s="5"/>
      <c r="D12" s="5"/>
      <c r="E12" s="5"/>
      <c r="F12" s="5"/>
      <c r="G12" s="5"/>
      <c r="H12" s="5"/>
    </row>
    <row r="13" spans="1:18" ht="4" customHeight="1" x14ac:dyDescent="0.25">
      <c r="A13" s="2"/>
      <c r="B13" s="1"/>
      <c r="C13" s="1"/>
      <c r="D13" s="1"/>
      <c r="E13" s="1"/>
      <c r="F13" s="1"/>
      <c r="G13" s="1"/>
      <c r="H13" s="1"/>
    </row>
    <row r="14" spans="1:18" s="12" customFormat="1" ht="20.149999999999999" customHeight="1" x14ac:dyDescent="0.25">
      <c r="A14" s="13" t="s">
        <v>29</v>
      </c>
      <c r="B14" s="10">
        <f>SUM(B15:B18)</f>
        <v>247298</v>
      </c>
      <c r="C14" s="10">
        <f>SUM(C15:C18)</f>
        <v>97866</v>
      </c>
      <c r="D14" s="10">
        <f>B14+C14</f>
        <v>345164</v>
      </c>
      <c r="E14" s="10"/>
      <c r="F14" s="14">
        <f t="shared" ref="F14:F40" si="0">B14/B$57*100</f>
        <v>96.533283368269835</v>
      </c>
      <c r="G14" s="14">
        <f t="shared" ref="G14:G40" si="1">C14/C$57*100</f>
        <v>62.139510076574346</v>
      </c>
      <c r="H14" s="14">
        <f t="shared" ref="H14:H40" si="2">D14/D$57*100</f>
        <v>83.438851459969584</v>
      </c>
      <c r="J14" s="27"/>
      <c r="K14" s="27"/>
    </row>
    <row r="15" spans="1:18" s="8" customFormat="1" ht="16" customHeight="1" x14ac:dyDescent="0.25">
      <c r="A15" s="15" t="s">
        <v>5</v>
      </c>
      <c r="B15" s="7">
        <v>231751</v>
      </c>
      <c r="C15" s="7">
        <v>81734</v>
      </c>
      <c r="D15" s="16">
        <f>B15+C15</f>
        <v>313485</v>
      </c>
      <c r="E15" s="16"/>
      <c r="F15" s="11">
        <f t="shared" si="0"/>
        <v>90.464479914434833</v>
      </c>
      <c r="G15" s="11">
        <f t="shared" si="1"/>
        <v>51.896580187181726</v>
      </c>
      <c r="H15" s="11">
        <f t="shared" si="2"/>
        <v>75.78087039763291</v>
      </c>
      <c r="I15" s="15"/>
      <c r="J15" s="7"/>
      <c r="K15" s="7"/>
    </row>
    <row r="16" spans="1:18" ht="12.75" customHeight="1" x14ac:dyDescent="0.25">
      <c r="A16" s="17" t="s">
        <v>6</v>
      </c>
      <c r="B16" s="18">
        <v>12079</v>
      </c>
      <c r="C16" s="18">
        <v>4180</v>
      </c>
      <c r="D16" s="16">
        <f>B16+C16</f>
        <v>16259</v>
      </c>
      <c r="E16" s="16"/>
      <c r="F16" s="11">
        <f t="shared" si="0"/>
        <v>4.7150625148821721</v>
      </c>
      <c r="G16" s="11">
        <f t="shared" si="1"/>
        <v>2.6540693613724966</v>
      </c>
      <c r="H16" s="19">
        <f t="shared" si="2"/>
        <v>3.9303991316813036</v>
      </c>
      <c r="I16" s="17"/>
      <c r="J16" s="18"/>
      <c r="K16" s="18"/>
    </row>
    <row r="17" spans="1:11" ht="12.75" customHeight="1" x14ac:dyDescent="0.25">
      <c r="A17" s="17" t="s">
        <v>8</v>
      </c>
      <c r="B17" s="18">
        <v>3337</v>
      </c>
      <c r="C17" s="18">
        <v>11854</v>
      </c>
      <c r="D17" s="16">
        <f>B17+C17</f>
        <v>15191</v>
      </c>
      <c r="E17" s="16"/>
      <c r="F17" s="11">
        <f t="shared" si="0"/>
        <v>1.3026048192865145</v>
      </c>
      <c r="G17" s="11">
        <f t="shared" si="1"/>
        <v>7.5266359353372199</v>
      </c>
      <c r="H17" s="19">
        <f t="shared" si="2"/>
        <v>3.67222419640634</v>
      </c>
      <c r="I17" s="17"/>
      <c r="J17" s="28"/>
      <c r="K17" s="28"/>
    </row>
    <row r="18" spans="1:11" ht="12.75" customHeight="1" x14ac:dyDescent="0.25">
      <c r="A18" s="17" t="s">
        <v>14</v>
      </c>
      <c r="B18" s="18">
        <v>131</v>
      </c>
      <c r="C18" s="18">
        <v>98</v>
      </c>
      <c r="D18" s="16">
        <f>B18+C18</f>
        <v>229</v>
      </c>
      <c r="E18" s="16"/>
      <c r="F18" s="11">
        <f t="shared" si="0"/>
        <v>5.1136119666327064E-2</v>
      </c>
      <c r="G18" s="11">
        <f t="shared" si="1"/>
        <v>6.2224592682895853E-2</v>
      </c>
      <c r="H18" s="19">
        <f t="shared" si="2"/>
        <v>5.5357734249032446E-2</v>
      </c>
    </row>
    <row r="19" spans="1:11" s="20" customFormat="1" ht="20.149999999999999" customHeight="1" x14ac:dyDescent="0.25">
      <c r="A19" s="13" t="s">
        <v>31</v>
      </c>
      <c r="B19" s="24">
        <f>SUM(B20:B24)</f>
        <v>5505</v>
      </c>
      <c r="C19" s="24">
        <f>SUM(C20:C24)</f>
        <v>39711</v>
      </c>
      <c r="D19" s="10">
        <f t="shared" ref="D19:D57" si="3">B19+C19</f>
        <v>45216</v>
      </c>
      <c r="E19" s="24"/>
      <c r="F19" s="14">
        <f t="shared" si="0"/>
        <v>2.1488880821613012</v>
      </c>
      <c r="G19" s="14">
        <f t="shared" si="1"/>
        <v>25.214293877862016</v>
      </c>
      <c r="H19" s="22">
        <f t="shared" si="2"/>
        <v>10.930372540629918</v>
      </c>
      <c r="I19" s="23"/>
      <c r="J19" s="24"/>
      <c r="K19" s="24"/>
    </row>
    <row r="20" spans="1:11" ht="16" customHeight="1" x14ac:dyDescent="0.25">
      <c r="A20" s="17" t="s">
        <v>7</v>
      </c>
      <c r="B20" s="18">
        <v>2938</v>
      </c>
      <c r="C20" s="18">
        <v>13165</v>
      </c>
      <c r="D20" s="16">
        <f t="shared" si="3"/>
        <v>16103</v>
      </c>
      <c r="E20" s="16"/>
      <c r="F20" s="11">
        <f t="shared" si="0"/>
        <v>1.146854347936404</v>
      </c>
      <c r="G20" s="11">
        <f t="shared" si="1"/>
        <v>8.3590485986767735</v>
      </c>
      <c r="H20" s="19">
        <f t="shared" si="2"/>
        <v>3.8926881860793427</v>
      </c>
      <c r="I20" s="17"/>
      <c r="J20" s="28"/>
      <c r="K20" s="28"/>
    </row>
    <row r="21" spans="1:11" ht="12.75" customHeight="1" x14ac:dyDescent="0.25">
      <c r="A21" s="17" t="s">
        <v>9</v>
      </c>
      <c r="B21" s="18">
        <v>545</v>
      </c>
      <c r="C21" s="18">
        <v>13820</v>
      </c>
      <c r="D21" s="16">
        <f t="shared" si="3"/>
        <v>14365</v>
      </c>
      <c r="E21" s="16"/>
      <c r="F21" s="11">
        <f t="shared" si="0"/>
        <v>0.21274187189426144</v>
      </c>
      <c r="G21" s="11">
        <f t="shared" si="1"/>
        <v>8.7749374579349055</v>
      </c>
      <c r="H21" s="19">
        <f t="shared" si="2"/>
        <v>3.4725495741805723</v>
      </c>
      <c r="I21" s="17"/>
    </row>
    <row r="22" spans="1:11" ht="12.75" customHeight="1" x14ac:dyDescent="0.25">
      <c r="A22" s="17" t="s">
        <v>10</v>
      </c>
      <c r="B22" s="18">
        <v>1915</v>
      </c>
      <c r="C22" s="18">
        <v>11716</v>
      </c>
      <c r="D22" s="16">
        <f t="shared" si="3"/>
        <v>13631</v>
      </c>
      <c r="E22" s="16"/>
      <c r="F22" s="11">
        <f t="shared" si="0"/>
        <v>0.74752419206882681</v>
      </c>
      <c r="G22" s="11">
        <f t="shared" si="1"/>
        <v>7.439013549722528</v>
      </c>
      <c r="H22" s="19">
        <f t="shared" si="2"/>
        <v>3.2951147403867309</v>
      </c>
    </row>
    <row r="23" spans="1:11" ht="12.75" customHeight="1" x14ac:dyDescent="0.25">
      <c r="A23" s="17" t="s">
        <v>11</v>
      </c>
      <c r="B23" s="18">
        <v>104</v>
      </c>
      <c r="C23" s="18">
        <v>1001</v>
      </c>
      <c r="D23" s="16">
        <f t="shared" si="3"/>
        <v>1105</v>
      </c>
      <c r="E23" s="16"/>
      <c r="F23" s="11">
        <f t="shared" si="0"/>
        <v>4.0596614086244383E-2</v>
      </c>
      <c r="G23" s="11">
        <f t="shared" si="1"/>
        <v>0.63557976811815053</v>
      </c>
      <c r="H23" s="19">
        <f t="shared" si="2"/>
        <v>0.26711919801389022</v>
      </c>
    </row>
    <row r="24" spans="1:11" ht="12.75" customHeight="1" x14ac:dyDescent="0.25">
      <c r="A24" s="17" t="s">
        <v>18</v>
      </c>
      <c r="B24" s="18">
        <v>3</v>
      </c>
      <c r="C24" s="18">
        <v>9</v>
      </c>
      <c r="D24" s="16">
        <f t="shared" si="3"/>
        <v>12</v>
      </c>
      <c r="E24" s="16"/>
      <c r="F24" s="11">
        <f t="shared" si="0"/>
        <v>1.171056175564742E-3</v>
      </c>
      <c r="G24" s="11">
        <f t="shared" si="1"/>
        <v>5.7145034096537008E-3</v>
      </c>
      <c r="H24" s="19">
        <f t="shared" si="2"/>
        <v>2.9008419693816131E-3</v>
      </c>
    </row>
    <row r="25" spans="1:11" s="20" customFormat="1" ht="20.149999999999999" customHeight="1" x14ac:dyDescent="0.25">
      <c r="A25" s="13" t="s">
        <v>32</v>
      </c>
      <c r="B25" s="24">
        <f>SUM(B26:B30)</f>
        <v>168</v>
      </c>
      <c r="C25" s="24">
        <f>SUM(C26:C30)</f>
        <v>1216</v>
      </c>
      <c r="D25" s="10">
        <f t="shared" si="3"/>
        <v>1384</v>
      </c>
      <c r="E25" s="24"/>
      <c r="F25" s="14">
        <f t="shared" si="0"/>
        <v>6.5579145831625552E-2</v>
      </c>
      <c r="G25" s="14">
        <f t="shared" si="1"/>
        <v>0.77209290512654449</v>
      </c>
      <c r="H25" s="22">
        <f t="shared" si="2"/>
        <v>0.33456377380201269</v>
      </c>
      <c r="J25" s="26"/>
      <c r="K25" s="26"/>
    </row>
    <row r="26" spans="1:11" ht="12.75" customHeight="1" x14ac:dyDescent="0.25">
      <c r="A26" s="17" t="s">
        <v>12</v>
      </c>
      <c r="B26" s="18">
        <v>103</v>
      </c>
      <c r="C26" s="18">
        <v>552</v>
      </c>
      <c r="D26" s="16">
        <f t="shared" si="3"/>
        <v>655</v>
      </c>
      <c r="E26" s="16"/>
      <c r="F26" s="11">
        <f t="shared" si="0"/>
        <v>4.0206262027722803E-2</v>
      </c>
      <c r="G26" s="11">
        <f t="shared" si="1"/>
        <v>0.35048954245876035</v>
      </c>
      <c r="H26" s="19">
        <f t="shared" si="2"/>
        <v>0.15833762416207972</v>
      </c>
    </row>
    <row r="27" spans="1:11" ht="12.75" customHeight="1" x14ac:dyDescent="0.25">
      <c r="A27" s="17" t="s">
        <v>13</v>
      </c>
      <c r="B27" s="18">
        <v>22</v>
      </c>
      <c r="C27" s="18">
        <v>222</v>
      </c>
      <c r="D27" s="16">
        <f t="shared" si="3"/>
        <v>244</v>
      </c>
      <c r="E27" s="16"/>
      <c r="F27" s="11">
        <f t="shared" si="0"/>
        <v>8.5877452874747739E-3</v>
      </c>
      <c r="G27" s="11">
        <f t="shared" si="1"/>
        <v>0.14095775077145795</v>
      </c>
      <c r="H27" s="19">
        <f t="shared" si="2"/>
        <v>5.8983786710759468E-2</v>
      </c>
    </row>
    <row r="28" spans="1:11" ht="12.75" customHeight="1" x14ac:dyDescent="0.25">
      <c r="A28" s="17" t="s">
        <v>15</v>
      </c>
      <c r="B28" s="18">
        <v>18</v>
      </c>
      <c r="C28" s="18">
        <v>209</v>
      </c>
      <c r="D28" s="16">
        <f t="shared" si="3"/>
        <v>227</v>
      </c>
      <c r="E28" s="16"/>
      <c r="F28" s="11">
        <f t="shared" si="0"/>
        <v>7.0263370533884513E-3</v>
      </c>
      <c r="G28" s="11">
        <f t="shared" si="1"/>
        <v>0.13270346806862485</v>
      </c>
      <c r="H28" s="19">
        <f t="shared" si="2"/>
        <v>5.4874260587468845E-2</v>
      </c>
    </row>
    <row r="29" spans="1:11" ht="12.75" customHeight="1" x14ac:dyDescent="0.25">
      <c r="A29" s="17" t="s">
        <v>16</v>
      </c>
      <c r="B29" s="18">
        <v>18</v>
      </c>
      <c r="C29" s="18">
        <v>207</v>
      </c>
      <c r="D29" s="16">
        <f t="shared" si="3"/>
        <v>225</v>
      </c>
      <c r="E29" s="16"/>
      <c r="F29" s="11">
        <f t="shared" si="0"/>
        <v>7.0263370533884513E-3</v>
      </c>
      <c r="G29" s="11">
        <f t="shared" si="1"/>
        <v>0.13143357842203512</v>
      </c>
      <c r="H29" s="19">
        <f t="shared" si="2"/>
        <v>5.4390786925905252E-2</v>
      </c>
    </row>
    <row r="30" spans="1:11" ht="12.75" customHeight="1" x14ac:dyDescent="0.25">
      <c r="A30" s="17" t="s">
        <v>17</v>
      </c>
      <c r="B30" s="18">
        <v>7</v>
      </c>
      <c r="C30" s="18">
        <v>26</v>
      </c>
      <c r="D30" s="16">
        <f t="shared" si="3"/>
        <v>33</v>
      </c>
      <c r="E30" s="16"/>
      <c r="F30" s="11">
        <f t="shared" si="0"/>
        <v>2.7324644096510644E-3</v>
      </c>
      <c r="G30" s="11">
        <f t="shared" si="1"/>
        <v>1.6508565405666246E-2</v>
      </c>
      <c r="H30" s="19">
        <f t="shared" si="2"/>
        <v>7.977315415799437E-3</v>
      </c>
    </row>
    <row r="31" spans="1:11" s="20" customFormat="1" ht="20.149999999999999" customHeight="1" x14ac:dyDescent="0.25">
      <c r="A31" s="20" t="s">
        <v>33</v>
      </c>
      <c r="B31" s="21">
        <f>B32+B42</f>
        <v>1341</v>
      </c>
      <c r="C31" s="21">
        <f>C32+C42</f>
        <v>9721</v>
      </c>
      <c r="D31" s="10">
        <f t="shared" si="3"/>
        <v>11062</v>
      </c>
      <c r="E31" s="21"/>
      <c r="F31" s="14">
        <f t="shared" si="0"/>
        <v>0.52346211047743962</v>
      </c>
      <c r="G31" s="14">
        <f t="shared" si="1"/>
        <v>6.1722986272492921</v>
      </c>
      <c r="H31" s="22">
        <f t="shared" si="2"/>
        <v>2.6740928221082836</v>
      </c>
      <c r="J31" s="26"/>
      <c r="K31" s="26"/>
    </row>
    <row r="32" spans="1:11" s="30" customFormat="1" ht="16" customHeight="1" x14ac:dyDescent="0.25">
      <c r="A32" s="30" t="s">
        <v>34</v>
      </c>
      <c r="B32" s="33">
        <f>SUM(B33:B41)</f>
        <v>637</v>
      </c>
      <c r="C32" s="33">
        <f>SUM(C33:C41)</f>
        <v>5154</v>
      </c>
      <c r="D32" s="16">
        <f t="shared" si="3"/>
        <v>5791</v>
      </c>
      <c r="E32" s="33"/>
      <c r="F32" s="11">
        <f t="shared" si="0"/>
        <v>0.24865426127824686</v>
      </c>
      <c r="G32" s="11">
        <f t="shared" si="1"/>
        <v>3.2725056192616861</v>
      </c>
      <c r="H32" s="11">
        <f t="shared" si="2"/>
        <v>1.39989798705741</v>
      </c>
      <c r="J32" s="34"/>
      <c r="K32" s="34"/>
    </row>
    <row r="33" spans="1:11" ht="12.75" customHeight="1" x14ac:dyDescent="0.25">
      <c r="A33" s="17" t="s">
        <v>36</v>
      </c>
      <c r="B33" s="18">
        <v>154</v>
      </c>
      <c r="C33" s="18">
        <v>2409</v>
      </c>
      <c r="D33" s="16">
        <f t="shared" si="3"/>
        <v>2563</v>
      </c>
      <c r="E33" s="16"/>
      <c r="F33" s="11">
        <f t="shared" si="0"/>
        <v>6.0114217012323411E-2</v>
      </c>
      <c r="G33" s="11">
        <f t="shared" si="1"/>
        <v>1.5295820793173074</v>
      </c>
      <c r="H33" s="19">
        <f t="shared" si="2"/>
        <v>0.61957149729375616</v>
      </c>
    </row>
    <row r="34" spans="1:11" ht="12.75" customHeight="1" x14ac:dyDescent="0.25">
      <c r="A34" s="17" t="s">
        <v>37</v>
      </c>
      <c r="B34" s="18">
        <v>171</v>
      </c>
      <c r="C34" s="18">
        <v>1817</v>
      </c>
      <c r="D34" s="16">
        <f t="shared" si="3"/>
        <v>1988</v>
      </c>
      <c r="E34" s="16"/>
      <c r="F34" s="11">
        <f t="shared" si="0"/>
        <v>6.6750202007190285E-2</v>
      </c>
      <c r="G34" s="11">
        <f t="shared" si="1"/>
        <v>1.1536947439267526</v>
      </c>
      <c r="H34" s="19">
        <f t="shared" si="2"/>
        <v>0.48057281959422055</v>
      </c>
    </row>
    <row r="35" spans="1:11" ht="12.75" customHeight="1" x14ac:dyDescent="0.25">
      <c r="A35" s="17" t="s">
        <v>38</v>
      </c>
      <c r="B35" s="18">
        <v>167</v>
      </c>
      <c r="C35" s="18">
        <v>354</v>
      </c>
      <c r="D35" s="16">
        <f t="shared" si="3"/>
        <v>521</v>
      </c>
      <c r="E35" s="16"/>
      <c r="F35" s="11">
        <f t="shared" si="0"/>
        <v>6.5188793773103965E-2</v>
      </c>
      <c r="G35" s="11">
        <f t="shared" si="1"/>
        <v>0.22477046744637891</v>
      </c>
      <c r="H35" s="19">
        <f t="shared" si="2"/>
        <v>0.12594488883731836</v>
      </c>
    </row>
    <row r="36" spans="1:11" ht="12.75" customHeight="1" x14ac:dyDescent="0.25">
      <c r="A36" s="17" t="s">
        <v>39</v>
      </c>
      <c r="B36" s="18">
        <v>32</v>
      </c>
      <c r="C36" s="18">
        <v>248</v>
      </c>
      <c r="D36" s="16">
        <f t="shared" si="3"/>
        <v>280</v>
      </c>
      <c r="E36" s="16"/>
      <c r="F36" s="11">
        <f t="shared" si="0"/>
        <v>1.2491265872690579E-2</v>
      </c>
      <c r="G36" s="11">
        <f t="shared" si="1"/>
        <v>0.1574663161771242</v>
      </c>
      <c r="H36" s="19">
        <f t="shared" si="2"/>
        <v>6.7686312618904301E-2</v>
      </c>
    </row>
    <row r="37" spans="1:11" ht="12.75" customHeight="1" x14ac:dyDescent="0.25">
      <c r="A37" s="17" t="s">
        <v>40</v>
      </c>
      <c r="B37" s="18">
        <v>82</v>
      </c>
      <c r="C37" s="18">
        <v>138</v>
      </c>
      <c r="D37" s="16">
        <f t="shared" si="3"/>
        <v>220</v>
      </c>
      <c r="E37" s="16"/>
      <c r="F37" s="11">
        <f t="shared" si="0"/>
        <v>3.2008868798769609E-2</v>
      </c>
      <c r="G37" s="11">
        <f t="shared" si="1"/>
        <v>8.7622385614690088E-2</v>
      </c>
      <c r="H37" s="19">
        <f t="shared" si="2"/>
        <v>5.318210277199624E-2</v>
      </c>
    </row>
    <row r="38" spans="1:11" ht="12.75" customHeight="1" x14ac:dyDescent="0.25">
      <c r="A38" s="17" t="s">
        <v>41</v>
      </c>
      <c r="B38" s="18">
        <v>22</v>
      </c>
      <c r="C38" s="18">
        <v>89</v>
      </c>
      <c r="D38" s="16">
        <f t="shared" si="3"/>
        <v>111</v>
      </c>
      <c r="E38" s="16"/>
      <c r="F38" s="11">
        <f t="shared" si="0"/>
        <v>8.5877452874747739E-3</v>
      </c>
      <c r="G38" s="11">
        <f t="shared" si="1"/>
        <v>5.6510089273242151E-2</v>
      </c>
      <c r="H38" s="19">
        <f t="shared" si="2"/>
        <v>2.683278821677992E-2</v>
      </c>
    </row>
    <row r="39" spans="1:11" ht="12.75" customHeight="1" x14ac:dyDescent="0.25">
      <c r="A39" s="17" t="s">
        <v>42</v>
      </c>
      <c r="B39" s="18">
        <v>4</v>
      </c>
      <c r="C39" s="18">
        <v>66</v>
      </c>
      <c r="D39" s="16">
        <f t="shared" si="3"/>
        <v>70</v>
      </c>
      <c r="E39" s="16"/>
      <c r="F39" s="11">
        <f t="shared" si="0"/>
        <v>1.5614082340863224E-3</v>
      </c>
      <c r="G39" s="11">
        <f t="shared" si="1"/>
        <v>4.1906358337460474E-2</v>
      </c>
      <c r="H39" s="19">
        <f t="shared" si="2"/>
        <v>1.6921578154726075E-2</v>
      </c>
    </row>
    <row r="40" spans="1:11" ht="12.75" customHeight="1" x14ac:dyDescent="0.25">
      <c r="A40" s="17" t="s">
        <v>43</v>
      </c>
      <c r="B40" s="18">
        <v>5</v>
      </c>
      <c r="C40" s="18">
        <v>32</v>
      </c>
      <c r="D40" s="16">
        <f t="shared" si="3"/>
        <v>37</v>
      </c>
      <c r="E40" s="16"/>
      <c r="F40" s="11">
        <f t="shared" si="0"/>
        <v>1.9517602926079031E-3</v>
      </c>
      <c r="G40" s="11">
        <f t="shared" si="1"/>
        <v>2.0318234345435383E-2</v>
      </c>
      <c r="H40" s="19">
        <f t="shared" si="2"/>
        <v>8.9442627389266401E-3</v>
      </c>
    </row>
    <row r="41" spans="1:11" s="30" customFormat="1" ht="12.75" customHeight="1" x14ac:dyDescent="0.25">
      <c r="A41" s="35" t="s">
        <v>44</v>
      </c>
      <c r="B41" s="32" t="s">
        <v>20</v>
      </c>
      <c r="C41" s="33">
        <v>1</v>
      </c>
      <c r="D41" s="16">
        <v>1</v>
      </c>
      <c r="E41" s="33"/>
      <c r="F41" s="11" t="s">
        <v>20</v>
      </c>
      <c r="G41" s="11">
        <f t="shared" ref="G41:G57" si="4">C41/C$57*100</f>
        <v>6.3494482329485571E-4</v>
      </c>
      <c r="H41" s="19">
        <f t="shared" ref="H41:H57" si="5">D41/D$57*100</f>
        <v>2.4173683078180109E-4</v>
      </c>
      <c r="J41" s="34"/>
      <c r="K41" s="34"/>
    </row>
    <row r="42" spans="1:11" s="20" customFormat="1" ht="16" customHeight="1" x14ac:dyDescent="0.25">
      <c r="A42" s="31" t="s">
        <v>35</v>
      </c>
      <c r="B42" s="33">
        <f>SUM(B43:B48)</f>
        <v>704</v>
      </c>
      <c r="C42" s="33">
        <f>SUM(C43:C48)</f>
        <v>4567</v>
      </c>
      <c r="D42" s="16">
        <f t="shared" si="3"/>
        <v>5271</v>
      </c>
      <c r="E42" s="21"/>
      <c r="F42" s="11">
        <f t="shared" ref="F42:F48" si="6">B42/B$57*100</f>
        <v>0.27480784919919277</v>
      </c>
      <c r="G42" s="11">
        <f t="shared" si="4"/>
        <v>2.899793007987606</v>
      </c>
      <c r="H42" s="11">
        <f t="shared" si="5"/>
        <v>1.2741948350508734</v>
      </c>
      <c r="J42" s="26"/>
      <c r="K42" s="26"/>
    </row>
    <row r="43" spans="1:11" ht="12.75" customHeight="1" x14ac:dyDescent="0.25">
      <c r="A43" s="17" t="s">
        <v>45</v>
      </c>
      <c r="B43" s="18">
        <v>64</v>
      </c>
      <c r="C43" s="18">
        <v>2745</v>
      </c>
      <c r="D43" s="16">
        <f t="shared" si="3"/>
        <v>2809</v>
      </c>
      <c r="E43" s="16"/>
      <c r="F43" s="11">
        <f t="shared" si="6"/>
        <v>2.4982531745381158E-2</v>
      </c>
      <c r="G43" s="11">
        <f t="shared" si="4"/>
        <v>1.7429235399443788</v>
      </c>
      <c r="H43" s="19">
        <f t="shared" si="5"/>
        <v>0.67903875766607924</v>
      </c>
    </row>
    <row r="44" spans="1:11" ht="12.75" customHeight="1" x14ac:dyDescent="0.25">
      <c r="A44" s="17" t="s">
        <v>46</v>
      </c>
      <c r="B44" s="18">
        <v>174</v>
      </c>
      <c r="C44" s="18">
        <v>826</v>
      </c>
      <c r="D44" s="16">
        <f t="shared" si="3"/>
        <v>1000</v>
      </c>
      <c r="E44" s="16"/>
      <c r="F44" s="11">
        <f t="shared" si="6"/>
        <v>6.7921258182755018E-2</v>
      </c>
      <c r="G44" s="11">
        <f t="shared" si="4"/>
        <v>0.5244644240415508</v>
      </c>
      <c r="H44" s="19">
        <f t="shared" si="5"/>
        <v>0.24173683078180108</v>
      </c>
    </row>
    <row r="45" spans="1:11" ht="12.75" customHeight="1" x14ac:dyDescent="0.25">
      <c r="A45" s="17" t="s">
        <v>47</v>
      </c>
      <c r="B45" s="18">
        <v>194</v>
      </c>
      <c r="C45" s="18">
        <v>301</v>
      </c>
      <c r="D45" s="16">
        <f t="shared" si="3"/>
        <v>495</v>
      </c>
      <c r="E45" s="16"/>
      <c r="F45" s="11">
        <f t="shared" si="6"/>
        <v>7.5728299353186646E-2</v>
      </c>
      <c r="G45" s="11">
        <f t="shared" si="4"/>
        <v>0.19111839181175155</v>
      </c>
      <c r="H45" s="19">
        <f t="shared" si="5"/>
        <v>0.11965973123699153</v>
      </c>
    </row>
    <row r="46" spans="1:11" ht="12.75" customHeight="1" x14ac:dyDescent="0.25">
      <c r="A46" s="17" t="s">
        <v>48</v>
      </c>
      <c r="B46" s="18">
        <v>151</v>
      </c>
      <c r="C46" s="18">
        <v>296</v>
      </c>
      <c r="D46" s="16">
        <f t="shared" si="3"/>
        <v>447</v>
      </c>
      <c r="E46" s="16"/>
      <c r="F46" s="11">
        <f t="shared" si="6"/>
        <v>5.8943160836758671E-2</v>
      </c>
      <c r="G46" s="11">
        <f t="shared" si="4"/>
        <v>0.18794366769527729</v>
      </c>
      <c r="H46" s="19">
        <f t="shared" si="5"/>
        <v>0.10805636335946509</v>
      </c>
    </row>
    <row r="47" spans="1:11" ht="12.75" customHeight="1" x14ac:dyDescent="0.25">
      <c r="A47" s="17" t="s">
        <v>49</v>
      </c>
      <c r="B47" s="18">
        <v>119</v>
      </c>
      <c r="C47" s="18">
        <v>321</v>
      </c>
      <c r="D47" s="16">
        <f t="shared" si="3"/>
        <v>440</v>
      </c>
      <c r="E47" s="16"/>
      <c r="F47" s="11">
        <f t="shared" si="6"/>
        <v>4.6451894964068097E-2</v>
      </c>
      <c r="G47" s="11">
        <f t="shared" si="4"/>
        <v>0.20381728827764869</v>
      </c>
      <c r="H47" s="19">
        <f t="shared" si="5"/>
        <v>0.10636420554399248</v>
      </c>
    </row>
    <row r="48" spans="1:11" ht="12.75" customHeight="1" x14ac:dyDescent="0.25">
      <c r="A48" s="17" t="s">
        <v>50</v>
      </c>
      <c r="B48" s="18">
        <v>2</v>
      </c>
      <c r="C48" s="18">
        <v>78</v>
      </c>
      <c r="D48" s="16">
        <f t="shared" si="3"/>
        <v>80</v>
      </c>
      <c r="E48" s="16"/>
      <c r="F48" s="11">
        <f t="shared" si="6"/>
        <v>7.807041170431612E-4</v>
      </c>
      <c r="G48" s="11">
        <f t="shared" si="4"/>
        <v>4.9525696216998746E-2</v>
      </c>
      <c r="H48" s="19">
        <f t="shared" si="5"/>
        <v>1.9338946462544089E-2</v>
      </c>
    </row>
    <row r="49" spans="1:11" s="20" customFormat="1" ht="20.149999999999999" customHeight="1" x14ac:dyDescent="0.25">
      <c r="A49" s="23" t="s">
        <v>19</v>
      </c>
      <c r="B49" s="24" t="s">
        <v>20</v>
      </c>
      <c r="C49" s="24">
        <v>3</v>
      </c>
      <c r="D49" s="10">
        <v>3</v>
      </c>
      <c r="E49" s="10"/>
      <c r="F49" s="14" t="s">
        <v>20</v>
      </c>
      <c r="G49" s="14">
        <f t="shared" si="4"/>
        <v>1.904834469884567E-3</v>
      </c>
      <c r="H49" s="22">
        <f t="shared" si="5"/>
        <v>7.2521049234540327E-4</v>
      </c>
      <c r="J49" s="26"/>
      <c r="K49" s="26"/>
    </row>
    <row r="50" spans="1:11" s="20" customFormat="1" ht="20.149999999999999" customHeight="1" x14ac:dyDescent="0.25">
      <c r="A50" s="23" t="s">
        <v>21</v>
      </c>
      <c r="B50" s="24">
        <f>SUM(B51:B56)</f>
        <v>1867</v>
      </c>
      <c r="C50" s="24">
        <f>SUM(C51:C56)</f>
        <v>8977</v>
      </c>
      <c r="D50" s="10">
        <f t="shared" si="3"/>
        <v>10844</v>
      </c>
      <c r="E50" s="24"/>
      <c r="F50" s="14">
        <f t="shared" ref="F50:F57" si="7">B50/B$57*100</f>
        <v>0.72878729325979108</v>
      </c>
      <c r="G50" s="14">
        <f t="shared" si="4"/>
        <v>5.6998996787179195</v>
      </c>
      <c r="H50" s="22">
        <f t="shared" si="5"/>
        <v>2.621394192997851</v>
      </c>
      <c r="J50" s="26"/>
      <c r="K50" s="26"/>
    </row>
    <row r="51" spans="1:11" ht="16" customHeight="1" x14ac:dyDescent="0.25">
      <c r="A51" s="17" t="s">
        <v>22</v>
      </c>
      <c r="B51" s="18">
        <v>711</v>
      </c>
      <c r="C51" s="18">
        <v>3066</v>
      </c>
      <c r="D51" s="16">
        <f t="shared" si="3"/>
        <v>3777</v>
      </c>
      <c r="E51" s="16"/>
      <c r="F51" s="11">
        <f t="shared" si="7"/>
        <v>0.27754031360884385</v>
      </c>
      <c r="G51" s="11">
        <f t="shared" si="4"/>
        <v>1.9467408282220273</v>
      </c>
      <c r="H51" s="19">
        <f t="shared" si="5"/>
        <v>0.9130400098628626</v>
      </c>
    </row>
    <row r="52" spans="1:11" ht="12.75" customHeight="1" x14ac:dyDescent="0.25">
      <c r="A52" s="17" t="s">
        <v>23</v>
      </c>
      <c r="B52" s="18">
        <v>612</v>
      </c>
      <c r="C52" s="18">
        <v>2105</v>
      </c>
      <c r="D52" s="16">
        <f t="shared" si="3"/>
        <v>2717</v>
      </c>
      <c r="E52" s="16"/>
      <c r="F52" s="11">
        <f t="shared" si="7"/>
        <v>0.23889545981520735</v>
      </c>
      <c r="G52" s="11">
        <f t="shared" si="4"/>
        <v>1.3365588530356713</v>
      </c>
      <c r="H52" s="19">
        <f t="shared" si="5"/>
        <v>0.6567989692341536</v>
      </c>
    </row>
    <row r="53" spans="1:11" ht="12.75" customHeight="1" x14ac:dyDescent="0.25">
      <c r="A53" s="17" t="s">
        <v>24</v>
      </c>
      <c r="B53" s="18">
        <v>113</v>
      </c>
      <c r="C53" s="18">
        <v>1561</v>
      </c>
      <c r="D53" s="16">
        <f t="shared" si="3"/>
        <v>1674</v>
      </c>
      <c r="E53" s="16"/>
      <c r="F53" s="11">
        <f t="shared" si="7"/>
        <v>4.410978261293861E-2</v>
      </c>
      <c r="G53" s="11">
        <f t="shared" si="4"/>
        <v>0.99114886916326972</v>
      </c>
      <c r="H53" s="19">
        <f t="shared" si="5"/>
        <v>0.404667454728735</v>
      </c>
    </row>
    <row r="54" spans="1:11" ht="12.75" customHeight="1" x14ac:dyDescent="0.25">
      <c r="A54" s="17" t="s">
        <v>25</v>
      </c>
      <c r="B54" s="18">
        <v>287</v>
      </c>
      <c r="C54" s="18">
        <v>1053</v>
      </c>
      <c r="D54" s="16">
        <f t="shared" si="3"/>
        <v>1340</v>
      </c>
      <c r="E54" s="16"/>
      <c r="F54" s="11">
        <f t="shared" si="7"/>
        <v>0.11203104079569362</v>
      </c>
      <c r="G54" s="11">
        <f t="shared" si="4"/>
        <v>0.66859689892948304</v>
      </c>
      <c r="H54" s="19">
        <f t="shared" si="5"/>
        <v>0.32392735324761346</v>
      </c>
    </row>
    <row r="55" spans="1:11" ht="12.75" customHeight="1" x14ac:dyDescent="0.25">
      <c r="A55" s="17" t="s">
        <v>26</v>
      </c>
      <c r="B55" s="18">
        <v>97</v>
      </c>
      <c r="C55" s="18">
        <v>1013</v>
      </c>
      <c r="D55" s="16">
        <f t="shared" si="3"/>
        <v>1110</v>
      </c>
      <c r="E55" s="16"/>
      <c r="F55" s="11">
        <f t="shared" si="7"/>
        <v>3.7864149676593323E-2</v>
      </c>
      <c r="G55" s="11">
        <f t="shared" si="4"/>
        <v>0.64319910599768881</v>
      </c>
      <c r="H55" s="19">
        <f t="shared" si="5"/>
        <v>0.26832788216779918</v>
      </c>
    </row>
    <row r="56" spans="1:11" ht="12.75" customHeight="1" x14ac:dyDescent="0.25">
      <c r="A56" s="17" t="s">
        <v>27</v>
      </c>
      <c r="B56" s="18">
        <v>47</v>
      </c>
      <c r="C56" s="18">
        <v>179</v>
      </c>
      <c r="D56" s="16">
        <f t="shared" si="3"/>
        <v>226</v>
      </c>
      <c r="E56" s="16"/>
      <c r="F56" s="11">
        <f t="shared" si="7"/>
        <v>1.8346546750514288E-2</v>
      </c>
      <c r="G56" s="11">
        <f t="shared" si="4"/>
        <v>0.11365512336977915</v>
      </c>
      <c r="H56" s="19">
        <f t="shared" si="5"/>
        <v>5.4632523756687042E-2</v>
      </c>
    </row>
    <row r="57" spans="1:11" s="12" customFormat="1" ht="20.149999999999999" customHeight="1" x14ac:dyDescent="0.25">
      <c r="A57" s="9" t="s">
        <v>4</v>
      </c>
      <c r="B57" s="10">
        <v>256179</v>
      </c>
      <c r="C57" s="10">
        <v>157494</v>
      </c>
      <c r="D57" s="10">
        <f t="shared" si="3"/>
        <v>413673</v>
      </c>
      <c r="E57" s="10"/>
      <c r="F57" s="14">
        <f t="shared" si="7"/>
        <v>100</v>
      </c>
      <c r="G57" s="14">
        <f t="shared" si="4"/>
        <v>100</v>
      </c>
      <c r="H57" s="14">
        <f t="shared" si="5"/>
        <v>100</v>
      </c>
      <c r="J57" s="27"/>
      <c r="K57" s="27"/>
    </row>
    <row r="58" spans="1:11" ht="12.75" customHeight="1" x14ac:dyDescent="0.25">
      <c r="J58"/>
      <c r="K58"/>
    </row>
    <row r="59" spans="1:11" ht="16" customHeight="1" x14ac:dyDescent="0.25">
      <c r="A59" s="2" t="s">
        <v>28</v>
      </c>
      <c r="J59"/>
      <c r="K59"/>
    </row>
    <row r="60" spans="1:11" ht="16" customHeight="1" x14ac:dyDescent="0.25">
      <c r="A60" s="44" t="s">
        <v>55</v>
      </c>
      <c r="J60"/>
      <c r="K60"/>
    </row>
    <row r="61" spans="1:11" ht="4" customHeight="1" x14ac:dyDescent="0.25">
      <c r="A61" s="3"/>
      <c r="B61" s="3"/>
      <c r="C61" s="3"/>
      <c r="D61" s="3"/>
      <c r="E61" s="3"/>
      <c r="F61" s="3"/>
      <c r="G61" s="3"/>
      <c r="H61" s="3"/>
      <c r="J61"/>
      <c r="K61"/>
    </row>
    <row r="62" spans="1:11" ht="12.75" customHeight="1" x14ac:dyDescent="0.25">
      <c r="J62"/>
      <c r="K62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ignoredErrors>
    <ignoredError sqref="C51:C57 D14:D57 C14:C41 C43:C49 B14:B49 B51:B57" unlockedFormula="1"/>
    <ignoredError sqref="C42 C50 B50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01.06.2.01</vt:lpstr>
      <vt:lpstr>'T 01.06.2.01'!Zone_d_impression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</dc:creator>
  <cp:lastModifiedBy>Opprecht Wanda (DF)</cp:lastModifiedBy>
  <cp:lastPrinted>2006-03-20T08:04:01Z</cp:lastPrinted>
  <dcterms:created xsi:type="dcterms:W3CDTF">2003-05-09T07:00:00Z</dcterms:created>
  <dcterms:modified xsi:type="dcterms:W3CDTF">2026-01-12T23:52:49Z</dcterms:modified>
</cp:coreProperties>
</file>